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tabRatio="594" activeTab="0"/>
  </bookViews>
  <sheets>
    <sheet name="форма" sheetId="1" r:id="rId1"/>
  </sheets>
  <definedNames>
    <definedName name="_xlnm.Print_Titles" localSheetId="0">'форма'!$10:$10</definedName>
    <definedName name="_xlnm.Print_Area" localSheetId="0">'форма'!$A$1:$P$46</definedName>
  </definedNames>
  <calcPr fullCalcOnLoad="1"/>
</workbook>
</file>

<file path=xl/sharedStrings.xml><?xml version="1.0" encoding="utf-8"?>
<sst xmlns="http://schemas.openxmlformats.org/spreadsheetml/2006/main" count="178" uniqueCount="141">
  <si>
    <t>№ п/п</t>
  </si>
  <si>
    <t>Наименование мероприятия</t>
  </si>
  <si>
    <t>Исполнение мероприятия</t>
  </si>
  <si>
    <t>Итого по доходам, в том числе</t>
  </si>
  <si>
    <t>Целевой показатель</t>
  </si>
  <si>
    <t>1. Мероприятия по росту доходов бюджета муниципального образования</t>
  </si>
  <si>
    <t>2. Мероприятия по оптимизации расходов бюджета муниципального образования</t>
  </si>
  <si>
    <t>Значение целевого показателя</t>
  </si>
  <si>
    <t>2015 год</t>
  </si>
  <si>
    <t>2016 год</t>
  </si>
  <si>
    <t>Бюджетный эффект от реализации мероприятий
(тыс. рублей)</t>
  </si>
  <si>
    <t>Проект нормативного правового акта или иной документ</t>
  </si>
  <si>
    <t xml:space="preserve"> Ответственный исполнитель</t>
  </si>
  <si>
    <t>Срок реализации мероприятия</t>
  </si>
  <si>
    <t>Реквизиты муниципального правового акта утвердившего план мероприятий:</t>
  </si>
  <si>
    <t>Муниципальные образования</t>
  </si>
  <si>
    <t>Всего по расходам, в том числе</t>
  </si>
  <si>
    <t>2.1</t>
  </si>
  <si>
    <t>2.2</t>
  </si>
  <si>
    <t>2.3</t>
  </si>
  <si>
    <t>2.4</t>
  </si>
  <si>
    <t>2.5</t>
  </si>
  <si>
    <t>2.6</t>
  </si>
  <si>
    <t>2.7</t>
  </si>
  <si>
    <t>2017 год</t>
  </si>
  <si>
    <t>в течение года</t>
  </si>
  <si>
    <t>Комитет по управлению муниципальной собственностью администрации Октябрьского района</t>
  </si>
  <si>
    <t>Октябрьский район</t>
  </si>
  <si>
    <t>1.1.</t>
  </si>
  <si>
    <t>Индексация размера арендной платы за использование земельных участков населенных пунктов, государственная собственность на которые не разграничена, на размер уровня инфляции</t>
  </si>
  <si>
    <t xml:space="preserve">Комитет по управлению муниципальной собственностью администрации Октябрьского района </t>
  </si>
  <si>
    <t>до 01.07.2015</t>
  </si>
  <si>
    <t>Дополнительные соглашения к договорам аренды земельных участков</t>
  </si>
  <si>
    <t>отношение  дополнительной суммы арендной  платы за пользование земельными участками, планируемой к получению в результате  индексации размера арендной платы,  к годовой  сумме арендной платы за пользование земельными участками, %</t>
  </si>
  <si>
    <t>не менее 4,5%</t>
  </si>
  <si>
    <t>не менее 4,2%</t>
  </si>
  <si>
    <t>1.2.</t>
  </si>
  <si>
    <t>Меры, направленные на погашение просроченной дебиторской задолженности по неналоговым доходам</t>
  </si>
  <si>
    <t>в течение отчетного периода</t>
  </si>
  <si>
    <t xml:space="preserve">Претензии и исковые заявления о погашении задолженности </t>
  </si>
  <si>
    <t>отношение  дополнительной суммы арендной  платы за пользование имуществом, планируемой к получению в результате  проведения претензионно-исковой работы,  к годовой  сумме арендной платы за сдаваемое имущество, %</t>
  </si>
  <si>
    <t>не менее 6%</t>
  </si>
  <si>
    <t>1.3.</t>
  </si>
  <si>
    <t>Заключение соглашений социально-экономического развития территории</t>
  </si>
  <si>
    <t xml:space="preserve">Управление социально-экономического развития  администрации Октябрьского района </t>
  </si>
  <si>
    <t xml:space="preserve">Соглашения социально-экономического развития </t>
  </si>
  <si>
    <t>отношение  дополнительной суммы безвозмездных поступлений, планируемой к получению в результате  заключения дополнительных соглашений,  к годовой  сумме прочих безвозмездных поступлений, %</t>
  </si>
  <si>
    <t>не менее 15%</t>
  </si>
  <si>
    <t>1.4.</t>
  </si>
  <si>
    <t>Внесение изменений в договоры аренды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 в связи с изменением кадастровой  стоимости земельных участков</t>
  </si>
  <si>
    <t>отношение  дополнительной суммы арендной  платы за пользование земельными участками, планируемой к получению в результате  изменения кадастровой стоимости земельных участков,  к годовой  сумме арендной платы за пользование земельными участками, %</t>
  </si>
  <si>
    <t>не менее 18%</t>
  </si>
  <si>
    <t>1.5.</t>
  </si>
  <si>
    <t xml:space="preserve">Отслеживание выполнения условий муниципальных контрактов на поставку товаров, выполнение работ, оказание услуг для нужд Октябрьского района и осуществление денежных взысканий (штрафов) за нарушение сроков исполнения муниципальных контрактов
</t>
  </si>
  <si>
    <t>Главные администраторы доходов (главные распорядители) бюджета Октябрьского района</t>
  </si>
  <si>
    <t>отношение количества контрактов, по которым проводятся проверки, к общему количеству контрактов, %</t>
  </si>
  <si>
    <t>ИТОГО по МО Октябрьский район</t>
  </si>
  <si>
    <t>дата 30.01.2015 года</t>
  </si>
  <si>
    <t>№ 201</t>
  </si>
  <si>
    <t>наименование: "О мерах по реализации решения Думы Октябрьского района "О бюджете муниципального образования Октябрьский район на 2015 год и на плановый период 2016 и 2017 годов"</t>
  </si>
  <si>
    <t>(в поселениях приняты свои постановления об утверждении планов мероприятий по росту доходов, оптимизации расходов бюджетов поселений)</t>
  </si>
  <si>
    <t>Перерасчеты по договорам аренды земельных участков произведены. Уведомления об изменении суммы арендной платы арендаторам направлены.</t>
  </si>
  <si>
    <t>Информация об исполнении плана мероприятий по росту доходов и оптимизации расходов местного бюджета и сокращению муниципального долга на 2015 год и плановый период 2016 и 2017 годов, по состоянию на 1 января 2016 года</t>
  </si>
  <si>
    <t>не менее 34%</t>
  </si>
  <si>
    <t>не менее 100%</t>
  </si>
  <si>
    <t>не менее 24%</t>
  </si>
  <si>
    <t>Полученный бюджетный эффект на 01.01.2016</t>
  </si>
  <si>
    <t>Значение целевого показателя на 01.01.2016</t>
  </si>
  <si>
    <t xml:space="preserve">Перечислена задолженность по арндной плате за пользование имуществом ООО «Югратрансавто» по претензии 56,0 тыс.рублей; ОАО «Ханты-Мансийский Банк» по претензии 21,0 тыс.рублей; МП «ЭГК» по претензии, решению суда 3 716,7 тыс.руб.; ООО «ЮТПК» по претензии 839,6 тыс. рублей; ИП Момотов Р.В. 80,6 тыс.руб; ООО «Квадрат» по претензии 90 тыс.рублей.; ОАО «ЮГК» по претензии 717 тыс.рублей.
По договорам мены  - 393,0 тыс.рублей: Васильев В.Е., Бушенева Т.В., Павловский В.Н.
По договорам аренды зем.участков по претензиям – 1 128,5 тыс.рублей (ООО «Наш дом», Авиа ЮТэйр, ООО «ПГС», ИП Скрябин С.А., ООО «Строймир», ИП Платонов С.М.);
по договорам аренды зем.участков по договорам  перевода долга  - 2 734,3 тыс.рублей (ИП Сухов Н.В., ИП Сабанов, ИП Сафронов, ИП Сафронова, ИП Лехман,)
</t>
  </si>
  <si>
    <t>Заключены соглашения социально-экономического развития с ООО "Югратехсервис", НО КМНС "Сосьва", ИП "Смертин", ООО "Титан", ООО "Первая строительная компания", ООО "Агротранзит", ООО "СК "Наш дом", ИП "Сафаров", ИП "Сафронова Е.И.", ИП "Лихачев",  ООО "Северспецстройреконструкция", ЗАО "ЗСЖБ №6" и пр.</t>
  </si>
  <si>
    <t>В течение года</t>
  </si>
  <si>
    <t>Поступили штрафы за нарушение сроков исполнения муниципальных контрактов от ООО "Бумаголюкс", ИП Кузнецов Н.В., ООО "Стройкомплекс", ООО "Геокад",ООО "Квадрат", ООО "СК РОС",  ООО "СК "Наш дом", ООО "Специалист", ООО "Гермес", ИП Собянин, ИП Сероштанов</t>
  </si>
  <si>
    <t>Передача  муниципальных услуг на исполнение в многофункциональный центр предоставления услуг в полном объеме или по принципу «одного окна»</t>
  </si>
  <si>
    <t>Управление  социально-экономического  развития  администрации Октябрьского  района</t>
  </si>
  <si>
    <t>Количество государственных и муниципальных услуг, переданных на исполнение в многофункциональный центр в полном объеме или по принципу «одного окна», единиц</t>
  </si>
  <si>
    <t>Сокращение  должности  специалиста  отдела  земельных  ресурсов  и недропользования Комитета по управлению  муниципальной собственностью  с 01.03.2015г.Производились  выплаты  пособия по сокращению штатов.</t>
  </si>
  <si>
    <t>Оптимизация вспомогательного персонала в МБОУ ДОД «РСДЮСШОР» в связи с передачей услуг по охране учреждения  специализированному предприятию</t>
  </si>
  <si>
    <t>Отдел физической культуры и спорта администрации Октябрьского района</t>
  </si>
  <si>
    <t>Сокращение расходов в связи с оптимизацией вспомогательного персонала в 2014 году, тыс.руб.</t>
  </si>
  <si>
    <t>Оптимизация  расходов на ГСМ  в связи  с приватизащией  муниципального  имущества ( транспотных  средств)</t>
  </si>
  <si>
    <t>отдел бухгалтерского учета и финансов администрации Октябрьского района</t>
  </si>
  <si>
    <t>Доля сокращенных  расходов по оплате  ГСМ к общему  объему  расходов по КОСГУ 340"Увеличение  материальных  запасов"</t>
  </si>
  <si>
    <t>Оптимизация  штатной  численности работников МКУ " Служба материально-технического обеспечения администрации Октябрьского  района</t>
  </si>
  <si>
    <t>Количество штатных  единиц, подлежащих  сокращению</t>
  </si>
  <si>
    <t>Ликвидация муниципального автономного учреждения «Редакция газеты «Октябрьские вести</t>
  </si>
  <si>
    <t>Январь 2015 года</t>
  </si>
  <si>
    <t>постановление администрации Октябрьского района от 20.10.2014 № 3670 «О ликвидации муниципального  автономного  учреждения "Редакция  газеты " Октябрьские  вести"»</t>
  </si>
  <si>
    <t xml:space="preserve">сокращение расходов в связи с ликвидацией МАУ «Газета Октябрьские вести», тыс.руб </t>
  </si>
  <si>
    <t xml:space="preserve">реорганизация муниципальных учреждений МАУ «ОРИЦ» путем присоединения к МБУК «Районный Дом культуры» </t>
  </si>
  <si>
    <t>Отдел  культуры  администрации Октябрьского  района</t>
  </si>
  <si>
    <t>Май 2015 года</t>
  </si>
  <si>
    <t>Постановления администрации Октябрьского района от 29.01.2015 № 189 «О реорганизации муниципальных учреждений</t>
  </si>
  <si>
    <t>Количество муниципальных учреждений, подлежащих реорганизации, единиц</t>
  </si>
  <si>
    <t xml:space="preserve">Экономия по торгам, сложившаяся в результате проведенных  конкурсных процедур  </t>
  </si>
  <si>
    <t>Отдел контрактной системы и Северного завоза администрации Октябрьского района</t>
  </si>
  <si>
    <t>Экономия, сложившаяся в результате торгов, тыс.рублей</t>
  </si>
  <si>
    <t>2.8</t>
  </si>
  <si>
    <t>Оптимизация штатной численности учреждений дополнительного образования детей</t>
  </si>
  <si>
    <t>Управление образования и молодежной политики администрации Октябрьского района</t>
  </si>
  <si>
    <t>в течении года</t>
  </si>
  <si>
    <t>Сокрашщено 18,5 ставок  учреждений  дополнительного  образования детей</t>
  </si>
  <si>
    <t>2.9</t>
  </si>
  <si>
    <t>Реорганизация  муниципальных  учреждений дополнительного образования  путем слияния МБОУ ДОД " Андринская  школа  искусств" и МБОУ ДОД "Детская музыкальная  школа" п.г.т. Октябрьское</t>
  </si>
  <si>
    <t>Отдел культуры администрации Октябрьского  района</t>
  </si>
  <si>
    <t>Октябрь 2015 года</t>
  </si>
  <si>
    <t>Количество  муниципальных учреждений, подлежащих  реорганизации,единиц Количество штатных  единиц  подлежащих  сокращению</t>
  </si>
  <si>
    <t>Перенос  сроков реорганизации  на 01.12.2015г.</t>
  </si>
  <si>
    <t>2.10</t>
  </si>
  <si>
    <t>Мониторинг утверждения и реализации  планов по росту доходов и оптимизации  расходов бюджетов поселений района</t>
  </si>
  <si>
    <t>Комитет по управлению муниципальными финансами администрации Октябрьского района</t>
  </si>
  <si>
    <t>Ежеквартально</t>
  </si>
  <si>
    <t>2.11</t>
  </si>
  <si>
    <t>Заслушивание глав городских и сельских поселений в границах Октябрьского района по реализации муниципальных планов мероприятий по росту доходов и  оптимизации расходов бюджетов поселений</t>
  </si>
  <si>
    <t>Комитет по управлению муниципальными финансами администрации Октябрьского района, администрации городских и сельских поселений</t>
  </si>
  <si>
    <t>2.12</t>
  </si>
  <si>
    <t>Заключение соглашений с городскими сельскими поселениями в границах Октябрьского района о мерах по повышению эффективности использования бюджетных средств и увеличению поступлений налоговых и неналоговых доходов бюджетов городских и сельских поселений</t>
  </si>
  <si>
    <t>Ежегодно</t>
  </si>
  <si>
    <t>Проект Соглашения о мерах по повышению эффективности использования бюджетных средств и увеличению поступлений налоговых и неналоговых доходов</t>
  </si>
  <si>
    <t>2.13</t>
  </si>
  <si>
    <t>Расширения перечня и объёмов платных услуг, оказываемых бюджетными и автономными учреждениями Октябрьского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</si>
  <si>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Управление  образования и молдежной  политики администрации Октябрьского  района</t>
  </si>
  <si>
    <t>Внесении изменений  в уставы  муниципальных  учреждений  Октябрьского  района</t>
  </si>
  <si>
    <t>увеличение объема платных услуг ежегодно, тыс.рублей</t>
  </si>
  <si>
    <t>Увеличение  размера  родительской  платы  за  содержание  детей   в детских  дошкольных  образовательных  учрежения с 01.03.2015г.  на 9%</t>
  </si>
  <si>
    <t>Отдел  культуры  админисрации Октябрьбского  района</t>
  </si>
  <si>
    <t>отдел физической культуры и спорта администрации Октябрьского района</t>
  </si>
  <si>
    <t>Итого по району</t>
  </si>
  <si>
    <t>3.  Мероприятия по сокращению муниципального долга и расходов на его обслуживание</t>
  </si>
  <si>
    <t>Итого, в том числе</t>
  </si>
  <si>
    <t>Октябрьский  район</t>
  </si>
  <si>
    <t>3.1</t>
  </si>
  <si>
    <t>Установить значение показателя соотношения муниципального  долга к доходам бюджета Октябрьского района без учета безвозмездных поступлений</t>
  </si>
  <si>
    <t>отношение муниципального долга к доходам бюджета Октябрьского района  без учета безвозмездных поступлений, %</t>
  </si>
  <si>
    <t>не более 5</t>
  </si>
  <si>
    <t>3.2</t>
  </si>
  <si>
    <t>Установить уровень долговой нагрузки на бюджет Октябрьского района по ежегодному погашению долговых обязательств на уровне, не превышающем 5% от суммарного годового объема доходов бюджета Октябрьского района без учета безвозмездных поступлений</t>
  </si>
  <si>
    <t>отношение годового объема погашения долговых обязательств к суммарному годовому объему доходов бюджета Октябрьского района  без учета безвозмездных поступлений, %</t>
  </si>
  <si>
    <t>3.3</t>
  </si>
  <si>
    <t xml:space="preserve">Установить предельный годовой объем расходов на обслуживание муниципального долга   не более 1 % от общего годового объема расходов бюджета Октябрьского района, за исключением средств, предоставляемых из бюджета автономного округа </t>
  </si>
  <si>
    <t>отношение годового объема расходов на обслуживание муниципального долга к общему годовому объему расходов бюджета Октябрьского района, за исключением средств, предоставляемых из бюджета автономного округа , %</t>
  </si>
  <si>
    <t>не более 1</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</si>
</sst>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_ ;\-0\ "/>
    <numFmt numFmtId="172" formatCode="_-* #,##0.0_р_._-;\-* #,##0.0_р_._-;_-* &quot;-&quot;?_р_._-;_-@_-"/>
  </numFmts>
  <fonts count="50">
    <font>
      <sz val="11"/>
      <color theme="1"/>
      <name val="Calibri"/>
      <family val="2"/>
    </font>
    <font>
      <sz val="11"/>
      <color indexed="8"/>
      <name val="Calibri"/>
      <family val="2"/>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4"/>
      <color indexed="8"/>
      <name val="Times New Roman"/>
      <family val="1"/>
    </font>
    <font>
      <sz val="10"/>
      <color indexed="8"/>
      <name val="Times New Roman"/>
      <family val="1"/>
    </font>
    <font>
      <sz val="12"/>
      <color indexed="10"/>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4"/>
      <color theme="1"/>
      <name val="Times New Roman"/>
      <family val="1"/>
    </font>
    <font>
      <sz val="12"/>
      <color rgb="FF000000"/>
      <name val="Times New Roman"/>
      <family val="1"/>
    </font>
    <font>
      <b/>
      <sz val="12"/>
      <color rgb="FF000000"/>
      <name val="Times New Roman"/>
      <family val="1"/>
    </font>
    <font>
      <sz val="10"/>
      <color theme="1"/>
      <name val="Times New Roman"/>
      <family val="1"/>
    </font>
    <font>
      <sz val="12"/>
      <color rgb="FFFF0000"/>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style="thin"/>
    </border>
    <border>
      <left style="thin"/>
      <right/>
      <top style="thin"/>
      <bottom>
        <color indexed="63"/>
      </bottom>
    </border>
    <border>
      <left>
        <color indexed="63"/>
      </left>
      <right style="thin"/>
      <top/>
      <bottom>
        <color indexed="63"/>
      </bottom>
    </border>
    <border>
      <left/>
      <right style="thin"/>
      <top style="thin"/>
      <bottom>
        <color indexed="63"/>
      </bottom>
    </border>
    <border>
      <left style="thin"/>
      <right/>
      <top style="thin"/>
      <bottom style="thin"/>
    </border>
    <border>
      <left>
        <color indexed="63"/>
      </left>
      <right style="thin"/>
      <top/>
      <bottom style="thin"/>
    </border>
    <border>
      <left/>
      <right style="thin"/>
      <top style="thin"/>
      <bottom style="thin"/>
    </border>
    <border>
      <left style="thin"/>
      <right style="thin"/>
      <top/>
      <bottom>
        <color indexed="63"/>
      </bottom>
    </border>
    <border>
      <left style="thin"/>
      <right>
        <color indexed="63"/>
      </right>
      <top>
        <color indexed="63"/>
      </top>
      <bottom style="thin"/>
    </border>
    <border>
      <left/>
      <right/>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26">
    <xf numFmtId="0" fontId="0" fillId="0" borderId="0" xfId="0" applyFont="1" applyAlignment="1">
      <alignment/>
    </xf>
    <xf numFmtId="0" fontId="0" fillId="0" borderId="0" xfId="0" applyFill="1" applyAlignment="1">
      <alignment wrapText="1"/>
    </xf>
    <xf numFmtId="0" fontId="42" fillId="0" borderId="10" xfId="0" applyFont="1" applyFill="1" applyBorder="1" applyAlignment="1">
      <alignment horizontal="justify" vertical="center" wrapText="1"/>
    </xf>
    <xf numFmtId="0" fontId="42" fillId="0" borderId="0" xfId="0" applyFont="1" applyFill="1" applyAlignment="1">
      <alignment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2" fillId="0" borderId="0" xfId="0" applyFont="1" applyFill="1" applyAlignment="1">
      <alignment horizontal="center" wrapText="1"/>
    </xf>
    <xf numFmtId="0" fontId="0" fillId="0" borderId="0" xfId="0" applyFill="1" applyAlignment="1">
      <alignment horizontal="center" wrapText="1"/>
    </xf>
    <xf numFmtId="0" fontId="44" fillId="0" borderId="0" xfId="0" applyFont="1" applyFill="1" applyAlignment="1">
      <alignment vertical="center" wrapText="1"/>
    </xf>
    <xf numFmtId="0" fontId="44" fillId="0" borderId="0" xfId="0" applyFont="1" applyFill="1" applyAlignment="1">
      <alignment wrapText="1"/>
    </xf>
    <xf numFmtId="0" fontId="44" fillId="0" borderId="0" xfId="0" applyFont="1" applyFill="1" applyAlignment="1">
      <alignment horizontal="center" vertical="center" wrapText="1"/>
    </xf>
    <xf numFmtId="0" fontId="44" fillId="0" borderId="0" xfId="0" applyFont="1" applyFill="1" applyAlignment="1">
      <alignment vertical="top" wrapText="1"/>
    </xf>
    <xf numFmtId="0" fontId="44" fillId="0" borderId="0" xfId="0" applyFont="1" applyFill="1" applyAlignment="1">
      <alignment horizontal="center" vertical="top" wrapText="1"/>
    </xf>
    <xf numFmtId="0" fontId="44" fillId="0" borderId="0" xfId="0" applyFont="1" applyFill="1" applyBorder="1" applyAlignment="1">
      <alignment horizontal="center" vertical="top" wrapText="1"/>
    </xf>
    <xf numFmtId="0" fontId="44" fillId="0" borderId="0" xfId="0" applyFont="1" applyFill="1" applyAlignment="1">
      <alignment horizontal="center" wrapText="1"/>
    </xf>
    <xf numFmtId="0" fontId="44" fillId="0" borderId="0" xfId="0" applyFont="1" applyFill="1" applyBorder="1" applyAlignment="1">
      <alignment horizontal="left" vertical="center" wrapText="1"/>
    </xf>
    <xf numFmtId="0" fontId="45" fillId="0" borderId="10" xfId="0" applyFont="1" applyFill="1" applyBorder="1" applyAlignment="1">
      <alignment horizontal="center" vertical="top" wrapText="1"/>
    </xf>
    <xf numFmtId="0" fontId="42" fillId="0" borderId="0" xfId="0" applyFont="1" applyFill="1" applyAlignment="1">
      <alignment horizontal="center" vertical="top" wrapText="1"/>
    </xf>
    <xf numFmtId="0" fontId="42" fillId="0" borderId="10" xfId="0" applyFont="1" applyFill="1" applyBorder="1" applyAlignment="1">
      <alignment wrapText="1"/>
    </xf>
    <xf numFmtId="0" fontId="46" fillId="0" borderId="10" xfId="0" applyFont="1" applyFill="1" applyBorder="1" applyAlignment="1">
      <alignment vertical="center" wrapText="1"/>
    </xf>
    <xf numFmtId="0" fontId="43" fillId="0" borderId="10" xfId="0" applyFont="1" applyFill="1" applyBorder="1" applyAlignment="1">
      <alignment vertical="center" wrapText="1"/>
    </xf>
    <xf numFmtId="0" fontId="46" fillId="0" borderId="10" xfId="0" applyFont="1" applyFill="1" applyBorder="1" applyAlignment="1">
      <alignment horizontal="justify"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2" fillId="0" borderId="0" xfId="0" applyFont="1" applyFill="1" applyAlignment="1">
      <alignment horizontal="center" vertical="center" wrapText="1"/>
    </xf>
    <xf numFmtId="0" fontId="42" fillId="0" borderId="0" xfId="0" applyFont="1" applyFill="1" applyAlignment="1">
      <alignment horizontal="left" vertical="center" wrapText="1"/>
    </xf>
    <xf numFmtId="0" fontId="47" fillId="0" borderId="0" xfId="0" applyFont="1" applyFill="1" applyAlignment="1">
      <alignment horizontal="center"/>
    </xf>
    <xf numFmtId="0" fontId="47" fillId="0" borderId="0" xfId="0" applyFont="1" applyFill="1" applyAlignment="1">
      <alignment/>
    </xf>
    <xf numFmtId="0" fontId="44" fillId="0" borderId="0" xfId="0" applyFont="1" applyFill="1" applyAlignment="1">
      <alignment horizontal="justify" vertical="center" wrapText="1"/>
    </xf>
    <xf numFmtId="0" fontId="0" fillId="0" borderId="0" xfId="0" applyFill="1" applyAlignment="1">
      <alignment horizontal="center" vertical="center" wrapText="1"/>
    </xf>
    <xf numFmtId="0" fontId="44" fillId="0" borderId="0" xfId="0" applyFont="1" applyFill="1" applyBorder="1" applyAlignment="1">
      <alignment horizontal="center" vertical="center" wrapText="1"/>
    </xf>
    <xf numFmtId="0" fontId="48" fillId="0" borderId="0" xfId="0" applyFont="1" applyFill="1" applyAlignment="1">
      <alignment horizontal="justify" vertical="center" wrapText="1"/>
    </xf>
    <xf numFmtId="0" fontId="40" fillId="0" borderId="0" xfId="0" applyFont="1" applyFill="1" applyAlignment="1">
      <alignment horizontal="justify" vertical="center" wrapText="1"/>
    </xf>
    <xf numFmtId="0" fontId="0" fillId="0" borderId="0" xfId="0" applyFill="1" applyAlignment="1">
      <alignment horizontal="left" vertical="center" wrapText="1"/>
    </xf>
    <xf numFmtId="0" fontId="44" fillId="0" borderId="0" xfId="0" applyFont="1" applyFill="1" applyAlignment="1">
      <alignment horizontal="left" vertical="center" wrapText="1"/>
    </xf>
    <xf numFmtId="0" fontId="44"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4" fontId="46" fillId="0" borderId="10" xfId="0" applyNumberFormat="1" applyFont="1" applyFill="1" applyBorder="1" applyAlignment="1">
      <alignment horizontal="right" vertical="top" wrapText="1"/>
    </xf>
    <xf numFmtId="164" fontId="46" fillId="0" borderId="10" xfId="0" applyNumberFormat="1" applyFont="1" applyFill="1" applyBorder="1" applyAlignment="1">
      <alignment horizontal="right" vertical="top" wrapText="1"/>
    </xf>
    <xf numFmtId="0" fontId="45" fillId="0" borderId="10" xfId="0" applyFont="1" applyFill="1" applyBorder="1" applyAlignment="1">
      <alignment vertical="top" wrapText="1"/>
    </xf>
    <xf numFmtId="164" fontId="45" fillId="0" borderId="10" xfId="0" applyNumberFormat="1" applyFont="1" applyFill="1" applyBorder="1" applyAlignment="1">
      <alignment horizontal="right" vertical="top" wrapText="1"/>
    </xf>
    <xf numFmtId="0" fontId="45" fillId="0" borderId="10" xfId="0" applyFont="1" applyFill="1" applyBorder="1" applyAlignment="1">
      <alignment horizontal="justify" vertical="top" wrapText="1"/>
    </xf>
    <xf numFmtId="0" fontId="45" fillId="0" borderId="10" xfId="0" applyFont="1" applyFill="1" applyBorder="1" applyAlignment="1">
      <alignment horizontal="left" vertical="top" wrapText="1"/>
    </xf>
    <xf numFmtId="9" fontId="45" fillId="0" borderId="10" xfId="0" applyNumberFormat="1" applyFont="1" applyFill="1" applyBorder="1" applyAlignment="1">
      <alignment horizontal="center" vertical="top" wrapText="1"/>
    </xf>
    <xf numFmtId="0" fontId="46" fillId="0" borderId="10" xfId="0" applyFont="1" applyFill="1" applyBorder="1" applyAlignment="1">
      <alignment horizontal="justify" vertical="top"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164" fontId="2" fillId="0" borderId="11"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164" fontId="2" fillId="0" borderId="12" xfId="0" applyNumberFormat="1" applyFont="1" applyFill="1" applyBorder="1" applyAlignment="1">
      <alignment horizontal="center" vertical="center" wrapText="1"/>
    </xf>
    <xf numFmtId="0" fontId="44" fillId="0" borderId="0" xfId="0" applyFont="1" applyFill="1" applyAlignment="1">
      <alignment horizontal="center" vertical="center" wrapText="1"/>
    </xf>
    <xf numFmtId="0" fontId="45" fillId="2" borderId="10" xfId="0" applyFont="1" applyFill="1" applyBorder="1" applyAlignment="1">
      <alignment horizontal="justify" vertical="top"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64" fontId="3"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0" applyFont="1" applyFill="1" applyBorder="1" applyAlignment="1">
      <alignment wrapText="1"/>
    </xf>
    <xf numFmtId="0" fontId="2" fillId="0" borderId="14" xfId="0" applyFont="1" applyFill="1" applyBorder="1" applyAlignment="1">
      <alignment vertical="top" wrapText="1"/>
    </xf>
    <xf numFmtId="0" fontId="2" fillId="0" borderId="10" xfId="0" applyFont="1" applyFill="1" applyBorder="1" applyAlignment="1">
      <alignment wrapText="1"/>
    </xf>
    <xf numFmtId="0" fontId="2" fillId="0" borderId="13" xfId="0" applyFont="1" applyFill="1" applyBorder="1" applyAlignment="1">
      <alignment vertical="top" wrapText="1"/>
    </xf>
    <xf numFmtId="0" fontId="2" fillId="0" borderId="11" xfId="0" applyFont="1" applyFill="1" applyBorder="1" applyAlignment="1">
      <alignment horizontal="center" vertical="top" wrapText="1"/>
    </xf>
    <xf numFmtId="164" fontId="2" fillId="0" borderId="15"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6" xfId="0" applyFont="1" applyFill="1" applyBorder="1" applyAlignment="1">
      <alignment vertical="top" wrapText="1"/>
    </xf>
    <xf numFmtId="0" fontId="2" fillId="0" borderId="0" xfId="0" applyFont="1" applyFill="1" applyAlignment="1">
      <alignment wrapText="1"/>
    </xf>
    <xf numFmtId="17" fontId="2" fillId="0" borderId="10" xfId="0" applyNumberFormat="1" applyFont="1" applyFill="1" applyBorder="1" applyAlignment="1">
      <alignment wrapText="1"/>
    </xf>
    <xf numFmtId="164" fontId="2" fillId="0" borderId="17" xfId="0" applyNumberFormat="1" applyFont="1" applyFill="1" applyBorder="1" applyAlignment="1">
      <alignment horizontal="center" vertical="center" wrapText="1"/>
    </xf>
    <xf numFmtId="0" fontId="2" fillId="0" borderId="18" xfId="0" applyFont="1" applyFill="1" applyBorder="1" applyAlignment="1">
      <alignment/>
    </xf>
    <xf numFmtId="49" fontId="2" fillId="0" borderId="16" xfId="0" applyNumberFormat="1" applyFont="1" applyFill="1" applyBorder="1" applyAlignment="1">
      <alignment horizontal="center" vertical="center" wrapText="1"/>
    </xf>
    <xf numFmtId="0" fontId="2" fillId="0" borderId="15" xfId="0" applyFont="1" applyFill="1" applyBorder="1" applyAlignment="1">
      <alignment/>
    </xf>
    <xf numFmtId="0" fontId="2" fillId="0" borderId="13" xfId="0" applyFont="1" applyFill="1" applyBorder="1" applyAlignment="1">
      <alignment wrapText="1"/>
    </xf>
    <xf numFmtId="164" fontId="2" fillId="0" borderId="14" xfId="0" applyNumberFormat="1" applyFont="1" applyFill="1" applyBorder="1" applyAlignment="1">
      <alignment horizontal="center" vertical="center" wrapText="1"/>
    </xf>
    <xf numFmtId="164" fontId="2" fillId="0" borderId="19" xfId="0" applyNumberFormat="1" applyFont="1" applyFill="1" applyBorder="1" applyAlignment="1">
      <alignment horizontal="center" vertical="center" wrapText="1"/>
    </xf>
    <xf numFmtId="0" fontId="2" fillId="0" borderId="19" xfId="0" applyFont="1" applyFill="1" applyBorder="1" applyAlignment="1">
      <alignment horizontal="justify" vertical="center" wrapText="1"/>
    </xf>
    <xf numFmtId="0" fontId="2" fillId="0" borderId="11" xfId="0" applyFont="1" applyFill="1" applyBorder="1" applyAlignment="1">
      <alignment horizontal="justify" vertical="top" wrapText="1"/>
    </xf>
    <xf numFmtId="49" fontId="2" fillId="0" borderId="2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12" xfId="0" applyFont="1" applyFill="1" applyBorder="1" applyAlignment="1">
      <alignment wrapText="1"/>
    </xf>
    <xf numFmtId="0" fontId="3" fillId="0" borderId="12" xfId="0" applyFont="1" applyFill="1" applyBorder="1" applyAlignment="1">
      <alignment vertical="top" wrapText="1"/>
    </xf>
    <xf numFmtId="0" fontId="3" fillId="0" borderId="12" xfId="0"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0" fontId="3" fillId="0" borderId="12"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164" fontId="3" fillId="33"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1" xfId="0" applyFont="1" applyFill="1" applyBorder="1" applyAlignment="1">
      <alignment vertical="top" wrapText="1"/>
    </xf>
    <xf numFmtId="0" fontId="2" fillId="33" borderId="11" xfId="0" applyFont="1" applyFill="1" applyBorder="1" applyAlignment="1">
      <alignment horizontal="center" vertical="top" wrapText="1"/>
    </xf>
    <xf numFmtId="164" fontId="2" fillId="33" borderId="1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49" fontId="2" fillId="33" borderId="13" xfId="0" applyNumberFormat="1" applyFont="1" applyFill="1" applyBorder="1" applyAlignment="1">
      <alignment horizontal="center" vertical="center" wrapText="1"/>
    </xf>
    <xf numFmtId="0" fontId="2" fillId="33" borderId="10" xfId="0" applyFont="1" applyFill="1" applyBorder="1" applyAlignment="1">
      <alignment vertical="top" wrapText="1"/>
    </xf>
    <xf numFmtId="0" fontId="2" fillId="33" borderId="10" xfId="0" applyFont="1" applyFill="1" applyBorder="1" applyAlignment="1">
      <alignment horizontal="center" vertical="top" wrapText="1"/>
    </xf>
    <xf numFmtId="164" fontId="2" fillId="33"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164" fontId="2" fillId="0" borderId="11" xfId="0" applyNumberFormat="1" applyFont="1" applyFill="1" applyBorder="1" applyAlignment="1">
      <alignment horizontal="center" vertical="top" wrapText="1"/>
    </xf>
    <xf numFmtId="164" fontId="2" fillId="0" borderId="11" xfId="0" applyNumberFormat="1" applyFont="1" applyFill="1" applyBorder="1" applyAlignment="1">
      <alignment vertical="top" wrapText="1"/>
    </xf>
    <xf numFmtId="164" fontId="2" fillId="0" borderId="10" xfId="0" applyNumberFormat="1" applyFont="1" applyFill="1" applyBorder="1" applyAlignment="1">
      <alignment vertical="top"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0" xfId="0" applyFont="1" applyFill="1" applyAlignment="1">
      <alignment horizontal="left"/>
    </xf>
    <xf numFmtId="0" fontId="42" fillId="0" borderId="0" xfId="0" applyFont="1" applyFill="1" applyAlignment="1">
      <alignment horizontal="center"/>
    </xf>
    <xf numFmtId="0" fontId="44" fillId="0" borderId="0" xfId="0" applyFont="1" applyFill="1" applyBorder="1" applyAlignment="1">
      <alignment vertical="top" wrapText="1"/>
    </xf>
    <xf numFmtId="0" fontId="45" fillId="0" borderId="16" xfId="0" applyFont="1" applyFill="1" applyBorder="1" applyAlignment="1">
      <alignment horizontal="center" vertical="top" wrapText="1"/>
    </xf>
    <xf numFmtId="0" fontId="45" fillId="0" borderId="21" xfId="0" applyFont="1" applyFill="1" applyBorder="1" applyAlignment="1">
      <alignment horizontal="center" vertical="top" wrapText="1"/>
    </xf>
    <xf numFmtId="0" fontId="45" fillId="0" borderId="18" xfId="0" applyFont="1" applyFill="1" applyBorder="1" applyAlignment="1">
      <alignment horizontal="center" vertical="top" wrapText="1"/>
    </xf>
    <xf numFmtId="0" fontId="44" fillId="0" borderId="0" xfId="0" applyFont="1" applyFill="1" applyAlignment="1">
      <alignment horizontal="left" wrapText="1"/>
    </xf>
    <xf numFmtId="0" fontId="44" fillId="0" borderId="22" xfId="0" applyFont="1" applyFill="1" applyBorder="1" applyAlignment="1">
      <alignment horizontal="left" vertical="top"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Alignment="1">
      <alignment horizontal="right" vertical="top"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4" fillId="0" borderId="0" xfId="0" applyFont="1" applyFill="1" applyAlignment="1">
      <alignment wrapText="1"/>
    </xf>
    <xf numFmtId="0" fontId="44" fillId="0" borderId="0" xfId="0" applyFont="1" applyFill="1" applyBorder="1" applyAlignment="1">
      <alignment wrapText="1"/>
    </xf>
    <xf numFmtId="0" fontId="49" fillId="0" borderId="0" xfId="0" applyFont="1" applyFill="1" applyAlignment="1">
      <alignment horizontal="left" vertical="center" wrapText="1"/>
    </xf>
    <xf numFmtId="0" fontId="44" fillId="0" borderId="0" xfId="0" applyFont="1" applyFill="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view="pageBreakPreview" zoomScale="85" zoomScaleNormal="50" zoomScaleSheetLayoutView="85" zoomScalePageLayoutView="0" workbookViewId="0" topLeftCell="A1">
      <selection activeCell="A20" sqref="C20:P20"/>
    </sheetView>
  </sheetViews>
  <sheetFormatPr defaultColWidth="9.140625" defaultRowHeight="15" outlineLevelRow="1"/>
  <cols>
    <col min="1" max="1" width="20.00390625" style="1" customWidth="1"/>
    <col min="2" max="2" width="7.140625" style="1" customWidth="1"/>
    <col min="3" max="3" width="36.7109375" style="1" customWidth="1"/>
    <col min="4" max="4" width="13.421875" style="29" customWidth="1"/>
    <col min="5" max="5" width="14.140625" style="7" customWidth="1"/>
    <col min="6" max="6" width="17.7109375" style="33" customWidth="1"/>
    <col min="7" max="7" width="15.28125" style="1" customWidth="1"/>
    <col min="8" max="9" width="12.57421875" style="1" customWidth="1"/>
    <col min="10" max="10" width="13.00390625" style="1" customWidth="1"/>
    <col min="11" max="11" width="16.8515625" style="1" customWidth="1"/>
    <col min="12" max="14" width="14.140625" style="1" customWidth="1"/>
    <col min="15" max="15" width="14.7109375" style="1" customWidth="1"/>
    <col min="16" max="16" width="40.00390625" style="32" customWidth="1"/>
    <col min="17" max="17" width="9.140625" style="1" customWidth="1"/>
    <col min="18" max="18" width="10.140625" style="1" bestFit="1" customWidth="1"/>
    <col min="19" max="16384" width="9.140625" style="1" customWidth="1"/>
  </cols>
  <sheetData>
    <row r="1" spans="1:16" ht="20.25" customHeight="1">
      <c r="A1" s="124"/>
      <c r="B1" s="124"/>
      <c r="C1" s="124"/>
      <c r="D1" s="124"/>
      <c r="E1" s="124"/>
      <c r="F1" s="124"/>
      <c r="G1" s="124"/>
      <c r="H1" s="124"/>
      <c r="N1" s="119"/>
      <c r="O1" s="119"/>
      <c r="P1" s="119"/>
    </row>
    <row r="2" spans="1:16" ht="18.75">
      <c r="A2" s="8"/>
      <c r="B2" s="8"/>
      <c r="N2" s="119"/>
      <c r="O2" s="119"/>
      <c r="P2" s="119"/>
    </row>
    <row r="3" spans="1:16" s="9" customFormat="1" ht="57" customHeight="1">
      <c r="A3" s="125" t="s">
        <v>62</v>
      </c>
      <c r="B3" s="125"/>
      <c r="C3" s="125"/>
      <c r="D3" s="125"/>
      <c r="E3" s="125"/>
      <c r="F3" s="125"/>
      <c r="G3" s="125"/>
      <c r="H3" s="125"/>
      <c r="I3" s="125"/>
      <c r="J3" s="125"/>
      <c r="K3" s="125"/>
      <c r="L3" s="125"/>
      <c r="M3" s="125"/>
      <c r="N3" s="125"/>
      <c r="O3" s="125"/>
      <c r="P3" s="125"/>
    </row>
    <row r="4" spans="1:16" s="9" customFormat="1" ht="18.75">
      <c r="A4" s="10"/>
      <c r="B4" s="10"/>
      <c r="C4" s="10"/>
      <c r="D4" s="10"/>
      <c r="E4" s="10"/>
      <c r="F4" s="34"/>
      <c r="G4" s="10"/>
      <c r="H4" s="10"/>
      <c r="I4" s="10"/>
      <c r="J4" s="10"/>
      <c r="K4" s="35"/>
      <c r="L4" s="35"/>
      <c r="M4" s="35"/>
      <c r="N4" s="10"/>
      <c r="O4" s="10"/>
      <c r="P4" s="28"/>
    </row>
    <row r="5" spans="1:16" s="11" customFormat="1" ht="38.25" customHeight="1">
      <c r="A5" s="111" t="s">
        <v>14</v>
      </c>
      <c r="B5" s="111"/>
      <c r="C5" s="111"/>
      <c r="D5" s="111"/>
      <c r="E5" s="111"/>
      <c r="F5" s="34"/>
      <c r="I5" s="12"/>
      <c r="J5" s="12"/>
      <c r="K5" s="12"/>
      <c r="L5" s="12"/>
      <c r="M5" s="12"/>
      <c r="N5" s="12"/>
      <c r="O5" s="12"/>
      <c r="P5" s="28"/>
    </row>
    <row r="6" spans="1:16" s="11" customFormat="1" ht="18.75">
      <c r="A6" s="123" t="s">
        <v>57</v>
      </c>
      <c r="B6" s="123"/>
      <c r="C6" s="123"/>
      <c r="D6" s="30"/>
      <c r="E6" s="13"/>
      <c r="F6" s="15"/>
      <c r="G6" s="14"/>
      <c r="H6" s="14"/>
      <c r="I6" s="12"/>
      <c r="J6" s="12"/>
      <c r="K6" s="12"/>
      <c r="L6" s="12"/>
      <c r="M6" s="12"/>
      <c r="N6" s="12"/>
      <c r="O6" s="12"/>
      <c r="P6" s="28"/>
    </row>
    <row r="7" spans="1:16" s="11" customFormat="1" ht="18.75">
      <c r="A7" s="122" t="s">
        <v>58</v>
      </c>
      <c r="B7" s="122"/>
      <c r="C7" s="122"/>
      <c r="D7" s="30"/>
      <c r="E7" s="13"/>
      <c r="F7" s="15"/>
      <c r="G7" s="14"/>
      <c r="H7" s="14"/>
      <c r="I7" s="12"/>
      <c r="J7" s="12"/>
      <c r="K7" s="12"/>
      <c r="L7" s="12"/>
      <c r="M7" s="12"/>
      <c r="N7" s="12"/>
      <c r="O7" s="12"/>
      <c r="P7" s="28"/>
    </row>
    <row r="8" spans="1:16" s="11" customFormat="1" ht="18.75">
      <c r="A8" s="115" t="s">
        <v>59</v>
      </c>
      <c r="B8" s="115"/>
      <c r="C8" s="115"/>
      <c r="D8" s="115"/>
      <c r="E8" s="115"/>
      <c r="F8" s="115"/>
      <c r="G8" s="115"/>
      <c r="H8" s="115"/>
      <c r="I8" s="115"/>
      <c r="J8" s="115"/>
      <c r="K8" s="115"/>
      <c r="L8" s="115"/>
      <c r="M8" s="115"/>
      <c r="N8" s="115"/>
      <c r="O8" s="115"/>
      <c r="P8" s="115"/>
    </row>
    <row r="9" spans="1:16" s="9" customFormat="1" ht="18.75" customHeight="1">
      <c r="A9" s="116" t="s">
        <v>60</v>
      </c>
      <c r="B9" s="116"/>
      <c r="C9" s="116"/>
      <c r="D9" s="116"/>
      <c r="E9" s="116"/>
      <c r="F9" s="116"/>
      <c r="G9" s="116"/>
      <c r="H9" s="116"/>
      <c r="I9" s="116"/>
      <c r="J9" s="116"/>
      <c r="K9" s="116"/>
      <c r="L9" s="116"/>
      <c r="M9" s="51"/>
      <c r="N9" s="51"/>
      <c r="O9" s="51"/>
      <c r="P9" s="28"/>
    </row>
    <row r="10" spans="1:16" s="17" customFormat="1" ht="78.75">
      <c r="A10" s="16" t="s">
        <v>15</v>
      </c>
      <c r="B10" s="16" t="s">
        <v>0</v>
      </c>
      <c r="C10" s="16" t="s">
        <v>1</v>
      </c>
      <c r="D10" s="22" t="s">
        <v>12</v>
      </c>
      <c r="E10" s="16" t="s">
        <v>13</v>
      </c>
      <c r="F10" s="23" t="s">
        <v>11</v>
      </c>
      <c r="G10" s="16" t="s">
        <v>4</v>
      </c>
      <c r="H10" s="112" t="s">
        <v>7</v>
      </c>
      <c r="I10" s="113"/>
      <c r="J10" s="114"/>
      <c r="K10" s="112" t="s">
        <v>10</v>
      </c>
      <c r="L10" s="113"/>
      <c r="M10" s="114"/>
      <c r="N10" s="16" t="s">
        <v>66</v>
      </c>
      <c r="O10" s="16" t="s">
        <v>67</v>
      </c>
      <c r="P10" s="2" t="s">
        <v>2</v>
      </c>
    </row>
    <row r="11" spans="1:16" s="17" customFormat="1" ht="15.75">
      <c r="A11" s="16"/>
      <c r="B11" s="16"/>
      <c r="C11" s="16"/>
      <c r="D11" s="22"/>
      <c r="E11" s="16"/>
      <c r="F11" s="23"/>
      <c r="G11" s="16"/>
      <c r="H11" s="16" t="s">
        <v>8</v>
      </c>
      <c r="I11" s="16" t="s">
        <v>9</v>
      </c>
      <c r="J11" s="16" t="s">
        <v>24</v>
      </c>
      <c r="K11" s="16" t="s">
        <v>8</v>
      </c>
      <c r="L11" s="16" t="s">
        <v>9</v>
      </c>
      <c r="M11" s="16" t="s">
        <v>24</v>
      </c>
      <c r="N11" s="16"/>
      <c r="O11" s="16"/>
      <c r="P11" s="2"/>
    </row>
    <row r="12" spans="1:16" s="3" customFormat="1" ht="15.75">
      <c r="A12" s="120" t="s">
        <v>5</v>
      </c>
      <c r="B12" s="120"/>
      <c r="C12" s="120"/>
      <c r="D12" s="120"/>
      <c r="E12" s="120"/>
      <c r="F12" s="120"/>
      <c r="G12" s="120"/>
      <c r="H12" s="120"/>
      <c r="I12" s="120"/>
      <c r="J12" s="120"/>
      <c r="K12" s="120"/>
      <c r="L12" s="120"/>
      <c r="M12" s="120"/>
      <c r="N12" s="120"/>
      <c r="O12" s="120"/>
      <c r="P12" s="120"/>
    </row>
    <row r="13" spans="1:16" s="3" customFormat="1" ht="33" customHeight="1">
      <c r="A13" s="18"/>
      <c r="B13" s="18"/>
      <c r="C13" s="19" t="s">
        <v>3</v>
      </c>
      <c r="D13" s="4"/>
      <c r="E13" s="4"/>
      <c r="F13" s="5"/>
      <c r="G13" s="20"/>
      <c r="H13" s="20"/>
      <c r="I13" s="20"/>
      <c r="J13" s="20"/>
      <c r="K13" s="37"/>
      <c r="L13" s="37"/>
      <c r="M13" s="37"/>
      <c r="N13" s="38"/>
      <c r="O13" s="38"/>
      <c r="P13" s="21"/>
    </row>
    <row r="14" spans="1:16" s="3" customFormat="1" ht="143.25" customHeight="1">
      <c r="A14" s="36" t="s">
        <v>27</v>
      </c>
      <c r="B14" s="36" t="s">
        <v>28</v>
      </c>
      <c r="C14" s="39" t="s">
        <v>29</v>
      </c>
      <c r="D14" s="39" t="s">
        <v>30</v>
      </c>
      <c r="E14" s="39" t="s">
        <v>31</v>
      </c>
      <c r="F14" s="39" t="s">
        <v>32</v>
      </c>
      <c r="G14" s="39" t="s">
        <v>33</v>
      </c>
      <c r="H14" s="39" t="s">
        <v>34</v>
      </c>
      <c r="I14" s="39" t="s">
        <v>35</v>
      </c>
      <c r="J14" s="39" t="s">
        <v>35</v>
      </c>
      <c r="K14" s="40">
        <v>740</v>
      </c>
      <c r="L14" s="40">
        <v>700</v>
      </c>
      <c r="M14" s="40">
        <v>700</v>
      </c>
      <c r="N14" s="40">
        <v>723</v>
      </c>
      <c r="O14" s="40">
        <f>723*100/13597.5</f>
        <v>5.31715388858246</v>
      </c>
      <c r="P14" s="39" t="s">
        <v>61</v>
      </c>
    </row>
    <row r="15" spans="1:16" s="3" customFormat="1" ht="344.25" customHeight="1">
      <c r="A15" s="36" t="s">
        <v>27</v>
      </c>
      <c r="B15" s="36" t="s">
        <v>36</v>
      </c>
      <c r="C15" s="41" t="s">
        <v>37</v>
      </c>
      <c r="D15" s="39" t="s">
        <v>30</v>
      </c>
      <c r="E15" s="16" t="s">
        <v>38</v>
      </c>
      <c r="F15" s="42" t="s">
        <v>39</v>
      </c>
      <c r="G15" s="16" t="s">
        <v>40</v>
      </c>
      <c r="H15" s="16" t="s">
        <v>63</v>
      </c>
      <c r="I15" s="16" t="s">
        <v>41</v>
      </c>
      <c r="J15" s="16" t="s">
        <v>41</v>
      </c>
      <c r="K15" s="40">
        <v>7500</v>
      </c>
      <c r="L15" s="40">
        <v>600</v>
      </c>
      <c r="M15" s="40">
        <v>600</v>
      </c>
      <c r="N15" s="40">
        <v>9776.7</v>
      </c>
      <c r="O15" s="40">
        <f>9776.7*100/22097.5</f>
        <v>44.243466455481396</v>
      </c>
      <c r="P15" s="41" t="s">
        <v>68</v>
      </c>
    </row>
    <row r="16" spans="1:16" s="3" customFormat="1" ht="183.75" customHeight="1">
      <c r="A16" s="36" t="s">
        <v>27</v>
      </c>
      <c r="B16" s="36" t="s">
        <v>42</v>
      </c>
      <c r="C16" s="41" t="s">
        <v>43</v>
      </c>
      <c r="D16" s="16" t="s">
        <v>44</v>
      </c>
      <c r="E16" s="16" t="s">
        <v>38</v>
      </c>
      <c r="F16" s="42" t="s">
        <v>45</v>
      </c>
      <c r="G16" s="16" t="s">
        <v>46</v>
      </c>
      <c r="H16" s="16" t="s">
        <v>64</v>
      </c>
      <c r="I16" s="16" t="s">
        <v>47</v>
      </c>
      <c r="J16" s="16" t="s">
        <v>47</v>
      </c>
      <c r="K16" s="40">
        <v>20000</v>
      </c>
      <c r="L16" s="40">
        <v>3400</v>
      </c>
      <c r="M16" s="40">
        <v>3000</v>
      </c>
      <c r="N16" s="40">
        <f>19650-(20000-16617)+21964.6</f>
        <v>38231.6</v>
      </c>
      <c r="O16" s="40">
        <f>30840.1*100/20000</f>
        <v>154.2005</v>
      </c>
      <c r="P16" s="52" t="s">
        <v>69</v>
      </c>
    </row>
    <row r="17" spans="1:16" s="3" customFormat="1" ht="115.5" customHeight="1">
      <c r="A17" s="36" t="s">
        <v>27</v>
      </c>
      <c r="B17" s="36" t="s">
        <v>48</v>
      </c>
      <c r="C17" s="41" t="s">
        <v>49</v>
      </c>
      <c r="D17" s="16" t="s">
        <v>26</v>
      </c>
      <c r="E17" s="16" t="s">
        <v>31</v>
      </c>
      <c r="F17" s="42" t="s">
        <v>32</v>
      </c>
      <c r="G17" s="16" t="s">
        <v>50</v>
      </c>
      <c r="H17" s="16" t="s">
        <v>65</v>
      </c>
      <c r="I17" s="16" t="s">
        <v>51</v>
      </c>
      <c r="J17" s="16" t="s">
        <v>51</v>
      </c>
      <c r="K17" s="40">
        <v>12000</v>
      </c>
      <c r="L17" s="40">
        <v>8800</v>
      </c>
      <c r="M17" s="40">
        <v>8800</v>
      </c>
      <c r="N17" s="40">
        <v>12650</v>
      </c>
      <c r="O17" s="40">
        <f>12650*100/49300</f>
        <v>25.65922920892495</v>
      </c>
      <c r="P17" s="39" t="s">
        <v>61</v>
      </c>
    </row>
    <row r="18" spans="1:16" s="3" customFormat="1" ht="151.5" customHeight="1">
      <c r="A18" s="36" t="s">
        <v>27</v>
      </c>
      <c r="B18" s="36" t="s">
        <v>52</v>
      </c>
      <c r="C18" s="41" t="s">
        <v>53</v>
      </c>
      <c r="D18" s="16" t="s">
        <v>54</v>
      </c>
      <c r="E18" s="16" t="s">
        <v>38</v>
      </c>
      <c r="F18" s="42"/>
      <c r="G18" s="16" t="s">
        <v>55</v>
      </c>
      <c r="H18" s="43">
        <v>1</v>
      </c>
      <c r="I18" s="16"/>
      <c r="J18" s="16"/>
      <c r="K18" s="40">
        <v>500</v>
      </c>
      <c r="L18" s="40"/>
      <c r="M18" s="40"/>
      <c r="N18" s="40">
        <v>1043.8</v>
      </c>
      <c r="O18" s="40">
        <v>100</v>
      </c>
      <c r="P18" s="41" t="s">
        <v>71</v>
      </c>
    </row>
    <row r="19" spans="1:16" s="3" customFormat="1" ht="33" customHeight="1">
      <c r="A19" s="36"/>
      <c r="B19" s="36"/>
      <c r="C19" s="44" t="s">
        <v>56</v>
      </c>
      <c r="D19" s="16"/>
      <c r="E19" s="16"/>
      <c r="F19" s="42"/>
      <c r="G19" s="16"/>
      <c r="H19" s="16"/>
      <c r="I19" s="16"/>
      <c r="J19" s="16"/>
      <c r="K19" s="38">
        <f>K14+K15+K16+K17+K18</f>
        <v>40740</v>
      </c>
      <c r="L19" s="38">
        <f>L14+L15+L16+L17+L18</f>
        <v>13500</v>
      </c>
      <c r="M19" s="38">
        <f>M14+M15+M16+M17+M18</f>
        <v>13100</v>
      </c>
      <c r="N19" s="38">
        <f>N14+N15+N16+N17+N18</f>
        <v>62425.100000000006</v>
      </c>
      <c r="O19" s="40"/>
      <c r="P19" s="41"/>
    </row>
    <row r="20" spans="1:16" s="3" customFormat="1" ht="36.75" customHeight="1">
      <c r="A20" s="108" t="s">
        <v>6</v>
      </c>
      <c r="B20" s="108"/>
      <c r="C20" s="108"/>
      <c r="D20" s="108"/>
      <c r="E20" s="108"/>
      <c r="F20" s="108"/>
      <c r="G20" s="108"/>
      <c r="H20" s="108"/>
      <c r="I20" s="108"/>
      <c r="J20" s="108"/>
      <c r="K20" s="108"/>
      <c r="L20" s="108"/>
      <c r="M20" s="108"/>
      <c r="N20" s="108"/>
      <c r="O20" s="108"/>
      <c r="P20" s="108"/>
    </row>
    <row r="21" spans="1:16" s="3" customFormat="1" ht="48" customHeight="1">
      <c r="A21" s="53"/>
      <c r="B21" s="54"/>
      <c r="C21" s="55" t="s">
        <v>16</v>
      </c>
      <c r="D21" s="56"/>
      <c r="E21" s="56"/>
      <c r="F21" s="57"/>
      <c r="G21" s="56"/>
      <c r="H21" s="58"/>
      <c r="I21" s="58"/>
      <c r="J21" s="58"/>
      <c r="K21" s="58"/>
      <c r="L21" s="58"/>
      <c r="M21" s="58"/>
      <c r="N21" s="58"/>
      <c r="O21" s="58"/>
      <c r="P21" s="55"/>
    </row>
    <row r="22" spans="1:16" s="3" customFormat="1" ht="251.25" customHeight="1" outlineLevel="1">
      <c r="A22" s="117"/>
      <c r="B22" s="59" t="s">
        <v>17</v>
      </c>
      <c r="C22" s="60" t="s">
        <v>72</v>
      </c>
      <c r="D22" s="61" t="s">
        <v>73</v>
      </c>
      <c r="E22" s="60" t="s">
        <v>70</v>
      </c>
      <c r="F22" s="62"/>
      <c r="G22" s="63" t="s">
        <v>74</v>
      </c>
      <c r="H22" s="64">
        <v>3</v>
      </c>
      <c r="I22" s="64">
        <v>0</v>
      </c>
      <c r="J22" s="64">
        <v>0</v>
      </c>
      <c r="K22" s="64">
        <v>26</v>
      </c>
      <c r="L22" s="104">
        <v>100</v>
      </c>
      <c r="M22" s="104">
        <v>100</v>
      </c>
      <c r="N22" s="65">
        <v>26</v>
      </c>
      <c r="O22" s="48">
        <v>100</v>
      </c>
      <c r="P22" s="47" t="s">
        <v>75</v>
      </c>
    </row>
    <row r="23" spans="1:16" s="3" customFormat="1" ht="99" customHeight="1" outlineLevel="1">
      <c r="A23" s="117"/>
      <c r="B23" s="54" t="s">
        <v>18</v>
      </c>
      <c r="C23" s="62" t="s">
        <v>76</v>
      </c>
      <c r="D23" s="62" t="s">
        <v>77</v>
      </c>
      <c r="E23" s="66" t="s">
        <v>25</v>
      </c>
      <c r="F23" s="67"/>
      <c r="G23" s="67" t="s">
        <v>78</v>
      </c>
      <c r="H23" s="64">
        <v>2168</v>
      </c>
      <c r="I23" s="64">
        <v>0</v>
      </c>
      <c r="J23" s="64">
        <v>0</v>
      </c>
      <c r="K23" s="64">
        <v>2168</v>
      </c>
      <c r="L23" s="105">
        <v>0</v>
      </c>
      <c r="M23" s="104">
        <v>0</v>
      </c>
      <c r="N23" s="48">
        <v>2100</v>
      </c>
      <c r="O23" s="48">
        <v>96.9</v>
      </c>
      <c r="P23" s="47"/>
    </row>
    <row r="24" spans="1:16" s="3" customFormat="1" ht="64.5" customHeight="1" outlineLevel="1">
      <c r="A24" s="117"/>
      <c r="B24" s="54" t="s">
        <v>19</v>
      </c>
      <c r="C24" s="62" t="s">
        <v>79</v>
      </c>
      <c r="D24" s="62" t="s">
        <v>80</v>
      </c>
      <c r="E24" s="62" t="s">
        <v>70</v>
      </c>
      <c r="F24" s="67"/>
      <c r="G24" s="69" t="s">
        <v>81</v>
      </c>
      <c r="H24" s="64">
        <v>14</v>
      </c>
      <c r="I24" s="64">
        <v>0</v>
      </c>
      <c r="J24" s="64">
        <v>0</v>
      </c>
      <c r="K24" s="64">
        <v>350</v>
      </c>
      <c r="L24" s="105">
        <v>0</v>
      </c>
      <c r="M24" s="105">
        <v>0</v>
      </c>
      <c r="N24" s="45">
        <v>350</v>
      </c>
      <c r="O24" s="45">
        <v>100</v>
      </c>
      <c r="P24" s="46"/>
    </row>
    <row r="25" spans="1:16" s="3" customFormat="1" ht="84" customHeight="1" outlineLevel="1">
      <c r="A25" s="117"/>
      <c r="B25" s="54" t="s">
        <v>20</v>
      </c>
      <c r="C25" s="60" t="s">
        <v>82</v>
      </c>
      <c r="D25" s="70" t="s">
        <v>80</v>
      </c>
      <c r="E25" s="71">
        <v>42186</v>
      </c>
      <c r="F25" s="67"/>
      <c r="G25" s="67" t="s">
        <v>83</v>
      </c>
      <c r="H25" s="64">
        <v>105</v>
      </c>
      <c r="I25" s="64"/>
      <c r="J25" s="64"/>
      <c r="K25" s="64">
        <v>105</v>
      </c>
      <c r="L25" s="105"/>
      <c r="M25" s="105"/>
      <c r="N25" s="72">
        <v>158.6</v>
      </c>
      <c r="O25" s="50">
        <v>151</v>
      </c>
      <c r="P25" s="49"/>
    </row>
    <row r="26" spans="1:16" s="3" customFormat="1" ht="68.25" customHeight="1" outlineLevel="1">
      <c r="A26" s="117"/>
      <c r="B26" s="54" t="s">
        <v>21</v>
      </c>
      <c r="C26" s="60" t="s">
        <v>84</v>
      </c>
      <c r="D26" s="67" t="s">
        <v>26</v>
      </c>
      <c r="E26" s="73" t="s">
        <v>85</v>
      </c>
      <c r="F26" s="67" t="s">
        <v>86</v>
      </c>
      <c r="G26" s="70" t="s">
        <v>87</v>
      </c>
      <c r="H26" s="64">
        <v>3400</v>
      </c>
      <c r="I26" s="64">
        <v>0</v>
      </c>
      <c r="J26" s="64">
        <v>0</v>
      </c>
      <c r="K26" s="64">
        <v>3400</v>
      </c>
      <c r="L26" s="105">
        <v>0</v>
      </c>
      <c r="M26" s="105">
        <v>0</v>
      </c>
      <c r="N26" s="72">
        <v>3400</v>
      </c>
      <c r="O26" s="50">
        <v>100</v>
      </c>
      <c r="P26" s="49"/>
    </row>
    <row r="27" spans="1:16" s="3" customFormat="1" ht="68.25" customHeight="1" outlineLevel="1">
      <c r="A27" s="117"/>
      <c r="B27" s="74" t="s">
        <v>22</v>
      </c>
      <c r="C27" s="68" t="s">
        <v>88</v>
      </c>
      <c r="D27" s="61" t="s">
        <v>89</v>
      </c>
      <c r="E27" s="75" t="s">
        <v>90</v>
      </c>
      <c r="F27" s="70" t="s">
        <v>91</v>
      </c>
      <c r="G27" s="76" t="s">
        <v>92</v>
      </c>
      <c r="H27" s="66">
        <v>2</v>
      </c>
      <c r="I27" s="66">
        <v>0</v>
      </c>
      <c r="J27" s="66">
        <v>0</v>
      </c>
      <c r="K27" s="66">
        <v>0</v>
      </c>
      <c r="L27" s="106">
        <v>1800</v>
      </c>
      <c r="M27" s="106">
        <v>0</v>
      </c>
      <c r="N27" s="77">
        <v>0</v>
      </c>
      <c r="O27" s="78">
        <v>0</v>
      </c>
      <c r="P27" s="79"/>
    </row>
    <row r="28" spans="1:16" s="3" customFormat="1" ht="150" customHeight="1" outlineLevel="1">
      <c r="A28" s="117"/>
      <c r="B28" s="74" t="s">
        <v>23</v>
      </c>
      <c r="C28" s="80" t="s">
        <v>93</v>
      </c>
      <c r="D28" s="68" t="s">
        <v>94</v>
      </c>
      <c r="E28" s="68" t="s">
        <v>70</v>
      </c>
      <c r="F28" s="68"/>
      <c r="G28" s="68" t="s">
        <v>95</v>
      </c>
      <c r="H28" s="64">
        <v>34119.8</v>
      </c>
      <c r="I28" s="64">
        <v>18200</v>
      </c>
      <c r="J28" s="64">
        <v>19800</v>
      </c>
      <c r="K28" s="64">
        <v>34119.8</v>
      </c>
      <c r="L28" s="105">
        <v>18200</v>
      </c>
      <c r="M28" s="105">
        <v>19800</v>
      </c>
      <c r="N28" s="48">
        <v>34119.8</v>
      </c>
      <c r="O28" s="48">
        <v>100</v>
      </c>
      <c r="P28" s="47"/>
    </row>
    <row r="29" spans="1:16" s="3" customFormat="1" ht="141" customHeight="1" outlineLevel="1">
      <c r="A29" s="117"/>
      <c r="B29" s="59" t="s">
        <v>96</v>
      </c>
      <c r="C29" s="80" t="s">
        <v>97</v>
      </c>
      <c r="D29" s="60" t="s">
        <v>98</v>
      </c>
      <c r="E29" s="68" t="s">
        <v>99</v>
      </c>
      <c r="F29" s="67"/>
      <c r="G29" s="67" t="s">
        <v>83</v>
      </c>
      <c r="H29" s="66">
        <v>18.5</v>
      </c>
      <c r="I29" s="66">
        <v>0</v>
      </c>
      <c r="J29" s="66">
        <v>0</v>
      </c>
      <c r="K29" s="66">
        <v>3205</v>
      </c>
      <c r="L29" s="106">
        <v>0</v>
      </c>
      <c r="M29" s="106">
        <v>0</v>
      </c>
      <c r="N29" s="65">
        <v>3205</v>
      </c>
      <c r="O29" s="48">
        <v>100</v>
      </c>
      <c r="P29" s="47" t="s">
        <v>100</v>
      </c>
    </row>
    <row r="30" spans="1:16" s="3" customFormat="1" ht="177" customHeight="1" outlineLevel="1">
      <c r="A30" s="117"/>
      <c r="B30" s="59" t="s">
        <v>101</v>
      </c>
      <c r="C30" s="80" t="s">
        <v>102</v>
      </c>
      <c r="D30" s="60" t="s">
        <v>103</v>
      </c>
      <c r="E30" s="68" t="s">
        <v>104</v>
      </c>
      <c r="F30" s="67"/>
      <c r="G30" s="67" t="s">
        <v>105</v>
      </c>
      <c r="H30" s="66">
        <v>2</v>
      </c>
      <c r="I30" s="66"/>
      <c r="J30" s="66"/>
      <c r="K30" s="66">
        <v>515</v>
      </c>
      <c r="L30" s="106"/>
      <c r="M30" s="106"/>
      <c r="N30" s="65">
        <v>475.6</v>
      </c>
      <c r="O30" s="48">
        <v>92.3</v>
      </c>
      <c r="P30" s="47" t="s">
        <v>106</v>
      </c>
    </row>
    <row r="31" spans="1:16" s="3" customFormat="1" ht="148.5" customHeight="1" outlineLevel="1">
      <c r="A31" s="117"/>
      <c r="B31" s="54" t="s">
        <v>107</v>
      </c>
      <c r="C31" s="67" t="s">
        <v>108</v>
      </c>
      <c r="D31" s="67" t="s">
        <v>109</v>
      </c>
      <c r="E31" s="67" t="s">
        <v>110</v>
      </c>
      <c r="F31" s="67"/>
      <c r="G31" s="67"/>
      <c r="H31" s="66"/>
      <c r="I31" s="66"/>
      <c r="J31" s="66"/>
      <c r="K31" s="66"/>
      <c r="L31" s="106"/>
      <c r="M31" s="106"/>
      <c r="N31" s="45"/>
      <c r="O31" s="45"/>
      <c r="P31" s="46"/>
    </row>
    <row r="32" spans="1:16" s="3" customFormat="1" ht="148.5" customHeight="1" outlineLevel="1">
      <c r="A32" s="117"/>
      <c r="B32" s="54" t="s">
        <v>111</v>
      </c>
      <c r="C32" s="60" t="s">
        <v>112</v>
      </c>
      <c r="D32" s="60" t="s">
        <v>113</v>
      </c>
      <c r="E32" s="60" t="s">
        <v>70</v>
      </c>
      <c r="F32" s="68"/>
      <c r="G32" s="68"/>
      <c r="H32" s="64"/>
      <c r="I32" s="64"/>
      <c r="J32" s="64"/>
      <c r="K32" s="64"/>
      <c r="L32" s="105"/>
      <c r="M32" s="105"/>
      <c r="N32" s="48">
        <v>0</v>
      </c>
      <c r="O32" s="48">
        <v>0</v>
      </c>
      <c r="P32" s="47"/>
    </row>
    <row r="33" spans="1:16" s="3" customFormat="1" ht="148.5" customHeight="1" outlineLevel="1">
      <c r="A33" s="117"/>
      <c r="B33" s="81" t="s">
        <v>114</v>
      </c>
      <c r="C33" s="68" t="s">
        <v>115</v>
      </c>
      <c r="D33" s="68" t="s">
        <v>109</v>
      </c>
      <c r="E33" s="68" t="s">
        <v>116</v>
      </c>
      <c r="F33" s="68" t="s">
        <v>117</v>
      </c>
      <c r="G33" s="68"/>
      <c r="H33" s="64"/>
      <c r="I33" s="64"/>
      <c r="J33" s="64"/>
      <c r="K33" s="64"/>
      <c r="L33" s="105"/>
      <c r="M33" s="105"/>
      <c r="N33" s="48"/>
      <c r="O33" s="48"/>
      <c r="P33" s="47"/>
    </row>
    <row r="34" spans="1:16" s="3" customFormat="1" ht="148.5" customHeight="1" outlineLevel="1">
      <c r="A34" s="117"/>
      <c r="B34" s="81" t="s">
        <v>118</v>
      </c>
      <c r="C34" s="67" t="s">
        <v>119</v>
      </c>
      <c r="D34" s="67" t="s">
        <v>120</v>
      </c>
      <c r="E34" s="67" t="s">
        <v>99</v>
      </c>
      <c r="F34" s="67" t="s">
        <v>121</v>
      </c>
      <c r="G34" s="67" t="s">
        <v>122</v>
      </c>
      <c r="H34" s="66">
        <v>3980</v>
      </c>
      <c r="I34" s="66">
        <v>4380</v>
      </c>
      <c r="J34" s="66">
        <v>4500</v>
      </c>
      <c r="K34" s="66">
        <v>3980</v>
      </c>
      <c r="L34" s="106">
        <v>4380</v>
      </c>
      <c r="M34" s="106">
        <v>4500</v>
      </c>
      <c r="N34" s="45">
        <v>3980</v>
      </c>
      <c r="O34" s="45">
        <v>22.4</v>
      </c>
      <c r="P34" s="46" t="s">
        <v>123</v>
      </c>
    </row>
    <row r="35" spans="1:16" s="3" customFormat="1" ht="148.5" customHeight="1" outlineLevel="1">
      <c r="A35" s="117"/>
      <c r="B35" s="81"/>
      <c r="C35" s="62"/>
      <c r="D35" s="67" t="s">
        <v>124</v>
      </c>
      <c r="E35" s="67"/>
      <c r="F35" s="67"/>
      <c r="G35" s="67" t="s">
        <v>122</v>
      </c>
      <c r="H35" s="66">
        <v>70</v>
      </c>
      <c r="I35" s="66">
        <v>100</v>
      </c>
      <c r="J35" s="66">
        <v>130</v>
      </c>
      <c r="K35" s="66">
        <v>70</v>
      </c>
      <c r="L35" s="106">
        <v>100</v>
      </c>
      <c r="M35" s="106">
        <v>130</v>
      </c>
      <c r="N35" s="45">
        <v>70</v>
      </c>
      <c r="O35" s="45">
        <v>100</v>
      </c>
      <c r="P35" s="46"/>
    </row>
    <row r="36" spans="1:16" s="3" customFormat="1" ht="148.5" customHeight="1" outlineLevel="1">
      <c r="A36" s="118"/>
      <c r="B36" s="81"/>
      <c r="C36" s="62"/>
      <c r="D36" s="67" t="s">
        <v>125</v>
      </c>
      <c r="E36" s="67"/>
      <c r="F36" s="67"/>
      <c r="G36" s="67" t="s">
        <v>122</v>
      </c>
      <c r="H36" s="66">
        <v>200</v>
      </c>
      <c r="I36" s="66">
        <v>200</v>
      </c>
      <c r="J36" s="66">
        <v>200</v>
      </c>
      <c r="K36" s="66">
        <v>200</v>
      </c>
      <c r="L36" s="106">
        <v>200</v>
      </c>
      <c r="M36" s="106">
        <v>200</v>
      </c>
      <c r="N36" s="45">
        <v>256.4</v>
      </c>
      <c r="O36" s="45">
        <v>128.2</v>
      </c>
      <c r="P36" s="46"/>
    </row>
    <row r="37" spans="1:16" s="3" customFormat="1" ht="148.5" customHeight="1" outlineLevel="1">
      <c r="A37" s="57" t="s">
        <v>126</v>
      </c>
      <c r="B37" s="82"/>
      <c r="C37" s="83"/>
      <c r="D37" s="84"/>
      <c r="E37" s="84"/>
      <c r="F37" s="84"/>
      <c r="G37" s="84"/>
      <c r="H37" s="85"/>
      <c r="I37" s="85"/>
      <c r="J37" s="85"/>
      <c r="K37" s="85">
        <f>+K22+K23+K24+K26+K27+K28+K29+K31+K32+K33+K34+K35+K36</f>
        <v>47518.8</v>
      </c>
      <c r="L37" s="86">
        <f>+L22+L23+L24+L26+L27+L28+L29+L31+L32+L33+L34+L35+L36</f>
        <v>24780</v>
      </c>
      <c r="M37" s="86">
        <f>+M22+M23+M24+M26+M27+M28+M29+M31+M32+M33+M34+M35+M36</f>
        <v>24730</v>
      </c>
      <c r="N37" s="86">
        <f>SUM(N22:N36)</f>
        <v>48141.4</v>
      </c>
      <c r="O37" s="86">
        <v>97</v>
      </c>
      <c r="P37" s="87"/>
    </row>
    <row r="38" spans="1:16" s="3" customFormat="1" ht="41.25" customHeight="1" outlineLevel="1">
      <c r="A38" s="108" t="s">
        <v>127</v>
      </c>
      <c r="B38" s="107"/>
      <c r="C38" s="107"/>
      <c r="D38" s="107"/>
      <c r="E38" s="107"/>
      <c r="F38" s="107"/>
      <c r="G38" s="107"/>
      <c r="H38" s="107"/>
      <c r="I38" s="107"/>
      <c r="J38" s="107"/>
      <c r="K38" s="107"/>
      <c r="L38" s="107"/>
      <c r="M38" s="107"/>
      <c r="N38" s="107"/>
      <c r="O38" s="107"/>
      <c r="P38" s="107"/>
    </row>
    <row r="39" spans="1:16" s="3" customFormat="1" ht="46.5" customHeight="1" outlineLevel="1">
      <c r="A39" s="88"/>
      <c r="B39" s="88"/>
      <c r="C39" s="89" t="s">
        <v>128</v>
      </c>
      <c r="D39" s="90"/>
      <c r="E39" s="90"/>
      <c r="F39" s="91"/>
      <c r="G39" s="90"/>
      <c r="H39" s="90"/>
      <c r="I39" s="90"/>
      <c r="J39" s="90"/>
      <c r="K39" s="92"/>
      <c r="L39" s="92"/>
      <c r="M39" s="92"/>
      <c r="N39" s="93"/>
      <c r="O39" s="92"/>
      <c r="P39" s="89"/>
    </row>
    <row r="40" spans="1:16" s="3" customFormat="1" ht="122.25" customHeight="1" outlineLevel="1">
      <c r="A40" s="88" t="s">
        <v>129</v>
      </c>
      <c r="B40" s="94" t="s">
        <v>130</v>
      </c>
      <c r="C40" s="95" t="s">
        <v>131</v>
      </c>
      <c r="D40" s="95" t="s">
        <v>109</v>
      </c>
      <c r="E40" s="96"/>
      <c r="F40" s="95"/>
      <c r="G40" s="95" t="s">
        <v>132</v>
      </c>
      <c r="H40" s="96" t="s">
        <v>133</v>
      </c>
      <c r="I40" s="96" t="s">
        <v>133</v>
      </c>
      <c r="J40" s="96" t="s">
        <v>133</v>
      </c>
      <c r="K40" s="96">
        <v>0</v>
      </c>
      <c r="L40" s="96">
        <v>0</v>
      </c>
      <c r="M40" s="96">
        <v>0</v>
      </c>
      <c r="N40" s="48">
        <v>0</v>
      </c>
      <c r="O40" s="97">
        <v>0</v>
      </c>
      <c r="P40" s="98"/>
    </row>
    <row r="41" spans="1:16" s="3" customFormat="1" ht="46.5" customHeight="1" outlineLevel="1">
      <c r="A41" s="88"/>
      <c r="B41" s="99" t="s">
        <v>134</v>
      </c>
      <c r="C41" s="95" t="s">
        <v>135</v>
      </c>
      <c r="D41" s="95" t="s">
        <v>109</v>
      </c>
      <c r="E41" s="96"/>
      <c r="F41" s="95"/>
      <c r="G41" s="95" t="s">
        <v>136</v>
      </c>
      <c r="H41" s="96" t="s">
        <v>133</v>
      </c>
      <c r="I41" s="96" t="s">
        <v>133</v>
      </c>
      <c r="J41" s="96" t="s">
        <v>133</v>
      </c>
      <c r="K41" s="96">
        <v>0</v>
      </c>
      <c r="L41" s="96">
        <v>0</v>
      </c>
      <c r="M41" s="96">
        <v>0</v>
      </c>
      <c r="N41" s="48">
        <v>0</v>
      </c>
      <c r="O41" s="97">
        <v>0</v>
      </c>
      <c r="P41" s="98"/>
    </row>
    <row r="42" spans="1:16" s="3" customFormat="1" ht="46.5" customHeight="1" outlineLevel="1">
      <c r="A42" s="88"/>
      <c r="B42" s="94" t="s">
        <v>137</v>
      </c>
      <c r="C42" s="100" t="s">
        <v>138</v>
      </c>
      <c r="D42" s="100" t="s">
        <v>109</v>
      </c>
      <c r="E42" s="101"/>
      <c r="F42" s="100"/>
      <c r="G42" s="100" t="s">
        <v>139</v>
      </c>
      <c r="H42" s="101" t="s">
        <v>140</v>
      </c>
      <c r="I42" s="101" t="s">
        <v>140</v>
      </c>
      <c r="J42" s="101" t="s">
        <v>140</v>
      </c>
      <c r="K42" s="101">
        <v>0</v>
      </c>
      <c r="L42" s="101">
        <v>0</v>
      </c>
      <c r="M42" s="101">
        <v>0</v>
      </c>
      <c r="N42" s="45">
        <v>0</v>
      </c>
      <c r="O42" s="102">
        <v>0</v>
      </c>
      <c r="P42" s="103"/>
    </row>
    <row r="43" spans="1:16" s="3" customFormat="1" ht="37.5" customHeight="1">
      <c r="A43" s="120"/>
      <c r="B43" s="121"/>
      <c r="C43" s="121"/>
      <c r="D43" s="121"/>
      <c r="E43" s="121"/>
      <c r="F43" s="121"/>
      <c r="G43" s="121"/>
      <c r="H43" s="121"/>
      <c r="I43" s="121"/>
      <c r="J43" s="121"/>
      <c r="K43" s="121"/>
      <c r="L43" s="121"/>
      <c r="M43" s="121"/>
      <c r="N43" s="121"/>
      <c r="O43" s="121"/>
      <c r="P43" s="121"/>
    </row>
    <row r="44" spans="1:16" ht="15.75">
      <c r="A44" s="110"/>
      <c r="B44" s="110"/>
      <c r="C44" s="110"/>
      <c r="D44" s="24"/>
      <c r="E44" s="6"/>
      <c r="F44" s="25"/>
      <c r="G44" s="3"/>
      <c r="H44" s="3"/>
      <c r="I44" s="3"/>
      <c r="J44" s="3"/>
      <c r="K44" s="3"/>
      <c r="L44" s="3"/>
      <c r="M44" s="3"/>
      <c r="N44" s="3"/>
      <c r="O44" s="3"/>
      <c r="P44" s="31"/>
    </row>
    <row r="45" spans="1:3" ht="15" hidden="1">
      <c r="A45" s="26"/>
      <c r="B45" s="26"/>
      <c r="C45" s="26"/>
    </row>
    <row r="46" spans="1:2" ht="15">
      <c r="A46" s="27"/>
      <c r="B46" s="27"/>
    </row>
    <row r="47" ht="15" hidden="1"/>
    <row r="48" spans="1:3" ht="15" hidden="1">
      <c r="A48" s="109"/>
      <c r="B48" s="109"/>
      <c r="C48" s="109"/>
    </row>
    <row r="49" spans="1:3" ht="15" hidden="1">
      <c r="A49" s="109"/>
      <c r="B49" s="109"/>
      <c r="C49" s="109"/>
    </row>
  </sheetData>
  <sheetProtection/>
  <mergeCells count="19">
    <mergeCell ref="A12:P12"/>
    <mergeCell ref="N1:P1"/>
    <mergeCell ref="N2:P2"/>
    <mergeCell ref="A43:P43"/>
    <mergeCell ref="A48:C48"/>
    <mergeCell ref="A7:C7"/>
    <mergeCell ref="A6:C6"/>
    <mergeCell ref="A20:P20"/>
    <mergeCell ref="A1:H1"/>
    <mergeCell ref="A3:P3"/>
    <mergeCell ref="A49:C49"/>
    <mergeCell ref="A44:C44"/>
    <mergeCell ref="A5:E5"/>
    <mergeCell ref="H10:J10"/>
    <mergeCell ref="K10:M10"/>
    <mergeCell ref="A8:P8"/>
    <mergeCell ref="A9:L9"/>
    <mergeCell ref="A22:A36"/>
    <mergeCell ref="A38:P38"/>
  </mergeCells>
  <printOptions/>
  <pageMargins left="0.1968503937007874" right="0.1968503937007874" top="0.1968503937007874" bottom="0.1968503937007874" header="0.31496062992125984" footer="0.15748031496062992"/>
  <pageSetup fitToHeight="0" fitToWidth="1" horizontalDpi="600" verticalDpi="600" orientation="landscape" paperSize="9" scale="52"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2016-04-27T09:48:53Z</dcterms:modified>
  <cp:category/>
  <cp:version/>
  <cp:contentType/>
  <cp:contentStatus/>
</cp:coreProperties>
</file>