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19 г. Департамент финансов\Ежеквартальные отчеты Депфин 2019 год\Отчет по оптимизации\"/>
    </mc:Choice>
  </mc:AlternateContent>
  <bookViews>
    <workbookView xWindow="240" yWindow="108" windowWidth="14808" windowHeight="8016" activeTab="1"/>
  </bookViews>
  <sheets>
    <sheet name="приложение" sheetId="1" r:id="rId1"/>
    <sheet name="приложение свод поселений" sheetId="3" r:id="rId2"/>
  </sheets>
  <definedNames>
    <definedName name="_xlnm.Print_Titles" localSheetId="0">приложение!$9:$9</definedName>
    <definedName name="_xlnm.Print_Titles" localSheetId="1">'приложение свод поселений'!$4:$4</definedName>
    <definedName name="_xlnm.Print_Area" localSheetId="0">приложение!$A$1:$J$39</definedName>
    <definedName name="_xlnm.Print_Area" localSheetId="1">'приложение свод поселений'!$A$1:$L$102</definedName>
  </definedNames>
  <calcPr calcId="152511"/>
  <customWorkbookViews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  <customWorkbookView name="Кузина Екатерина Павловна - Личное представление" guid="{41E59370-86DD-452E-B1B2-DA55FEACF58D}" mergeInterval="0" personalView="1" maximized="1" windowWidth="1916" windowHeight="815" activeSheetId="1"/>
  </customWorkbookViews>
</workbook>
</file>

<file path=xl/calcChain.xml><?xml version="1.0" encoding="utf-8"?>
<calcChain xmlns="http://schemas.openxmlformats.org/spreadsheetml/2006/main">
  <c r="J74" i="3" l="1"/>
  <c r="I74" i="3"/>
  <c r="J67" i="3"/>
  <c r="I67" i="3"/>
  <c r="J61" i="3"/>
  <c r="I61" i="3"/>
  <c r="J54" i="3"/>
  <c r="I54" i="3"/>
  <c r="J47" i="3"/>
  <c r="I47" i="3"/>
  <c r="J40" i="3"/>
  <c r="I40" i="3"/>
  <c r="J35" i="3"/>
  <c r="I35" i="3"/>
  <c r="J28" i="3"/>
  <c r="I28" i="3"/>
  <c r="J21" i="3"/>
  <c r="I21" i="3"/>
  <c r="J15" i="3"/>
  <c r="I15" i="3"/>
  <c r="J8" i="3"/>
  <c r="J7" i="3" s="1"/>
  <c r="I8" i="3"/>
  <c r="I7" i="3" l="1"/>
  <c r="I23" i="1" l="1"/>
  <c r="H23" i="1"/>
  <c r="K95" i="3" l="1"/>
  <c r="H12" i="1" l="1"/>
  <c r="G12" i="1"/>
  <c r="G20" i="1"/>
  <c r="H20" i="1"/>
  <c r="J80" i="3" l="1"/>
  <c r="I80" i="3" l="1"/>
</calcChain>
</file>

<file path=xl/sharedStrings.xml><?xml version="1.0" encoding="utf-8"?>
<sst xmlns="http://schemas.openxmlformats.org/spreadsheetml/2006/main" count="577" uniqueCount="349">
  <si>
    <t>№
п/п</t>
  </si>
  <si>
    <t>Наименование мероприятия</t>
  </si>
  <si>
    <t>Срок реализации мероприятия</t>
  </si>
  <si>
    <t>Проект нормативного правового акта или иной документ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</si>
  <si>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</si>
  <si>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</si>
  <si>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</si>
  <si>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</si>
  <si>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реквизиты муниципального правового акта, утвердившего план мероприятий:*</t>
  </si>
  <si>
    <t>Значение целевого показателя на отчетную дату</t>
  </si>
  <si>
    <t>Полученный бюджетный эффект от реализации мероприятий на отчетную дату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</si>
  <si>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</si>
  <si>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</si>
  <si>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Наименование городского / сельского поселения</t>
  </si>
  <si>
    <t>Обоснование исполнения мероприятия</t>
  </si>
  <si>
    <t>Реквизиты муниципального правового акта, утвердившего план мероприятий и внесение изменений в него (№ дата)*</t>
  </si>
  <si>
    <t>Значение целевого показателя (план)</t>
  </si>
  <si>
    <t>Бюджетный эффект от реализации мероприятий (план)</t>
  </si>
  <si>
    <t>Всего по доходам,  в том числе:</t>
  </si>
  <si>
    <t>1. Мероприятия по росту доходов бюджета муниципального образования</t>
  </si>
  <si>
    <t>Приложение 4</t>
  </si>
  <si>
    <t>Приложение 4п</t>
  </si>
  <si>
    <t>Бюджетный эффект от реализации мероприятий (план), тыс. руб.</t>
  </si>
  <si>
    <t>Полученный бюджетный эффект от реализации мероприятий на отчетную дату, тыс. руб.</t>
  </si>
  <si>
    <t>Информация по исполнению планов мероприятий по росту доходов оптимизации расходов и сокращению муниципального долга в 2019 году городских и сельских поселений Октябрьского района</t>
  </si>
  <si>
    <t>Информация по исполнению плана мероприятий по росту доходов, оптимизации расходов и сокращению муниципального долга муниципального образования Октябрьский район в 2019 году</t>
  </si>
  <si>
    <t>дата 28.12.2018 г.</t>
  </si>
  <si>
    <t>№ 3007</t>
  </si>
  <si>
    <t>наименование О мерах по реализации решения Думы
Октябрьского района «О бюджете 
муниципального образования Октябрьский 
район на 2019 год и плановый  период 2020 и 2021 годов»</t>
  </si>
  <si>
    <t>2019 г.</t>
  </si>
  <si>
    <t>2.1</t>
  </si>
  <si>
    <t xml:space="preserve">Реорганизация муниципальных  образовательных  организаций  Октябрьского района  в форме объединения: 
-МБУ ДО  «Дом детского творчества «Новое поколение» и МБУ ДО Дом детского творчества» с. Перегребное;
- МКОУ «Перегребинская СОШ путем присоединения к нему МКОУ «Чемашинская СОШ»;
- МКОУ «Шеркальская СОШ» путем присоединения к нему МБДОУ ДСОВ «Солнышко» с.Шеркалы;
</t>
  </si>
  <si>
    <t>Сентябрь 2019 года</t>
  </si>
  <si>
    <t>Проект постановление администрации Октябрьского района  «Об утверждении плана мероприятий по реорганизации неэффективных муниципальных образовательных организаций Октябрьского района»</t>
  </si>
  <si>
    <t>Количество муниципальных учреждений, подлежащих реорганизации, единиц</t>
  </si>
  <si>
    <t>2.2</t>
  </si>
  <si>
    <t xml:space="preserve">Экономия по торгам, сложившаяся в результате проведенных  конкурсных процедур  </t>
  </si>
  <si>
    <t>В течение года</t>
  </si>
  <si>
    <t>Экономия, сложившаяся в результате торгов, тыс.рублей</t>
  </si>
  <si>
    <t>2.3</t>
  </si>
  <si>
    <t>Расширение перечня и объёма платных услуг, оказываемых бюджетными и автономными учреждениями Октябрьского района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</si>
  <si>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 xml:space="preserve">Внесение изменений в Уставы муниципальных учреждений 
Октябрьского района
</t>
  </si>
  <si>
    <t>Увеличение объема платных услуг ежегодно, тыс.рублей</t>
  </si>
  <si>
    <t>2.4</t>
  </si>
  <si>
    <t>Оптимизация штатной  численности  работников   органов  местного  самоуправления</t>
  </si>
  <si>
    <t>Количество штатных единиц, подлежащих  сокращению</t>
  </si>
  <si>
    <t>2.5</t>
  </si>
  <si>
    <t xml:space="preserve">Оптимизация штатной численности  работников социальной  сферы </t>
  </si>
  <si>
    <t>Проект приказа учредителя</t>
  </si>
  <si>
    <t>2.6</t>
  </si>
  <si>
    <t>Экономия, сложившаяся в результате заключения муниципальными учреждениями энергосервисных контрактов на оказание коммунальных услуг</t>
  </si>
  <si>
    <t>Экономия,  сложившаяся в результате заключения муниципальными учреждениями энергосервисных контрактов</t>
  </si>
  <si>
    <t>2.7</t>
  </si>
  <si>
    <t>Передача услуг некоммерческим организациям и социальному предпринимательству по организации мероприятий социальной сферы</t>
  </si>
  <si>
    <t>Количество муниципальных услуг, единиц</t>
  </si>
  <si>
    <t>3.1</t>
  </si>
  <si>
    <t>3.2</t>
  </si>
  <si>
    <t>3.3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</si>
  <si>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</si>
  <si>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</si>
  <si>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5% от суммарного годового объема доходов бюджета Октябрьского района без учета безвозмездных поступлений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</si>
  <si>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</si>
  <si>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>не более 5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</si>
  <si>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</si>
  <si>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</si>
  <si>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не более 1</t>
  </si>
  <si>
    <t>г.п.Андра</t>
  </si>
  <si>
    <t>2.1.</t>
  </si>
  <si>
    <t>г.п.Октябрьское</t>
  </si>
  <si>
    <t>2.2.</t>
  </si>
  <si>
    <t>г.п. Приобье</t>
  </si>
  <si>
    <t>2.3.</t>
  </si>
  <si>
    <t>г.п.Талинка</t>
  </si>
  <si>
    <t>2.4.</t>
  </si>
  <si>
    <t>с.п.Каменное</t>
  </si>
  <si>
    <t>2.5.</t>
  </si>
  <si>
    <t>с.п.Карымкары</t>
  </si>
  <si>
    <t>2.6.</t>
  </si>
  <si>
    <t>с.п.М-Атлым</t>
  </si>
  <si>
    <t>2.7.</t>
  </si>
  <si>
    <t>с.п.Перегрёбное</t>
  </si>
  <si>
    <t>2.8.</t>
  </si>
  <si>
    <t>с.п.Сергино</t>
  </si>
  <si>
    <t>2.9.</t>
  </si>
  <si>
    <t>с.п.Унъюган</t>
  </si>
  <si>
    <t>2.10.</t>
  </si>
  <si>
    <t>2.11.</t>
  </si>
  <si>
    <t>с.п.Шеркалы</t>
  </si>
  <si>
    <t xml:space="preserve">Постановление администрации городского поселения Андра от 14.01.2019 №22 "Об утверждении Плана мероприятий по росту доходов, оптимизации расходов бюджета и сокращению муниципального долга городского поселения Андра на 2019 год и плановый период 2020 и 2021 годов" </t>
  </si>
  <si>
    <t xml:space="preserve">Рассчитать экономию по торгам, сложившуюся в результате проведенных конкурсных процедур                </t>
  </si>
  <si>
    <t>В течение отчетного периода</t>
  </si>
  <si>
    <t xml:space="preserve">Экономия, сложившаяся в результате торгов </t>
  </si>
  <si>
    <t>Не менее 1</t>
  </si>
  <si>
    <t xml:space="preserve">Постановление администрации городского поселения Приобье от 29.12.2018 № 661 "Об утверждении плана мероприятий по росту доходов, оптимизации расходов и сокращению муниципального долга бюджета муниципального образования городское поселение Приобье на 2019 год и на плановый период 2020 и 2021 годов"          </t>
  </si>
  <si>
    <t xml:space="preserve">При осуществлениии муниципальных закупок, выбирать преимущественно способ проведения процедур в виде аукциона в электронной форме. При размещении извещения об осуществлении закупки направлять приглашение потенциальным участникам закупок, с целью увеличения конкуренции, и как следствие снижение цены заключаемого контракта </t>
  </si>
  <si>
    <t>Экономия, сложившаяся в результате проведенных процедур закупок, тыс.руб.</t>
  </si>
  <si>
    <t>Постановление администрации городского поселения Талинка от 29.12.2018 №462 "О мерах по реализации решения Совета депутатов городского поселения Талинка «О бюджете муниципального образования  городское поселение Талинка на 2019 год и на плановый период 2020 и 2021 годов»</t>
  </si>
  <si>
    <t>Увеличить стоимость и объемы платных услуг, оказываемых муниципальным казенным учреждением «Центр культуры и спорта гп.Талинка» в соответствии с их Уставом</t>
  </si>
  <si>
    <t>Экономия по торгам, сложившаяся в результате проведенных конкурсных процедур</t>
  </si>
  <si>
    <t>Оптимизация штатной численности работников подведомственных учреждений (работники социальной сферы)</t>
  </si>
  <si>
    <t xml:space="preserve">Оптимизация расходов на материально-техническое и организационное обеспечение деятельности администрации городского поселения Талинка (в т.ч. использование автотранспортных средств, услуг связи). </t>
  </si>
  <si>
    <t>В 1 квартале 2019г.</t>
  </si>
  <si>
    <t>Приказ МКУ "Центр культуры и спорта гп.Талинка" «Об утверждении прейскуранта цен»</t>
  </si>
  <si>
    <t xml:space="preserve">Проекты распоряжений администрации городского поселения "О лимитах на услуги подвижной радиотелефонной связи", "Об установлении лимитов расходов на услуги связи", "Об оптимизации расходов на автотранспортные услуги" </t>
  </si>
  <si>
    <t>Количество штатных единиц, подлежащих сокращению</t>
  </si>
  <si>
    <t>Разница между объемом закупок, полученных по результатам их осуществления и планируемым объемом закупок, тыс.рублей</t>
  </si>
  <si>
    <t>Постановление администрации сельского поселения Каменное от 18.02.2019 №24 "О мерах по раелизации решения Совета депутатов сельского поселения Каменное "О бюджете муниципального сельское поселение Каменное на 2019 год и на плановый период 2020 и 2021 год"</t>
  </si>
  <si>
    <t>Повышение внутриведомственного финансового контроля в целях целевого, эффективного и экономного расходования бюджетных средств</t>
  </si>
  <si>
    <t>в течении года</t>
  </si>
  <si>
    <t>экономия средств при проведении аукционов</t>
  </si>
  <si>
    <t>Постановление администрации сельского поселения Малый Атлым от 21.01.2019 № 7 "Об утверждении плана мероприятий по росту доходов, оптимизации расходов и сокращению муниципального долга на 2019-2021 годы сельского поселения Малый Атлым"</t>
  </si>
  <si>
    <t xml:space="preserve">Оптимизация расходов  от общего объема финансирования </t>
  </si>
  <si>
    <t>в течение года</t>
  </si>
  <si>
    <t>Утверждение лимитов на электоэнергию</t>
  </si>
  <si>
    <t>Доля сокращения расходов по оплате "коммунальных услуг" к общему объему расходов бюджета по КОСГУ 223 ,%</t>
  </si>
  <si>
    <t>не менее 0,15</t>
  </si>
  <si>
    <t>Постановление администрации сельского поселения Перегребное от 15.01.2019 г. № 04 "Об утверждении плана мероприятий по росту доходов, оптимизации расходов бюджета сельского поселения Перегребное и сокращению муниципального долга на 2019 год и на плановый период 2020 и 2021 годов"</t>
  </si>
  <si>
    <t>Проведение  внутреннего муниципального финансового контроля в целях целевого, эффективного и экономного расходования бюджетных средств эк.ст.212,340</t>
  </si>
  <si>
    <t xml:space="preserve">Расширения перечня и объёмов платных услуг, оказываемых бюджетными учреждениями </t>
  </si>
  <si>
    <t>Сложившаяся экономия, тыс.рублей</t>
  </si>
  <si>
    <t>Постановление администрации сельского поселения Сергино от 23.01.2019 № 9 
«О мерах по реализации решения Совета депутатов 
сельского поселения Сергино «О бюджете муниципального
образования сельское поселение Сергино на 2019 год и на плановый период 2020 и 2021 годов»</t>
  </si>
  <si>
    <t>Постановление администрации сельского поселения Унъюган от 14.01.2019 № 4 "О мерах по реализации решения Совета депутатов сельского поселения Унъюган «О бюджете муниципального образования сельское поселение Унъюган на 2019 год и на плановый период 2020 и 2021 годов»
"</t>
  </si>
  <si>
    <t>Постановление администрации сельского поселения Шеркалы от 21.01.2019 №09 "Об утверждении Плана мероприятий по росту доходов и оптимизации расходов бюджета муниципального образования сельское поселение Шеркалы на 2019 год и на плановый период 2020 и 2021 годов"</t>
  </si>
  <si>
    <t xml:space="preserve">Увеличение объема платных услуг, оказываемых муниципальным  бюджетным учреждением культуры </t>
  </si>
  <si>
    <t>-</t>
  </si>
  <si>
    <t>Матрюшова Ольга Григорьевна-доходы, тел. 8 (34678)-2-81-30</t>
  </si>
  <si>
    <t>Исполнитель:</t>
  </si>
  <si>
    <t>Реорганизация  пройдет  в 3  квартале 2019  года</t>
  </si>
  <si>
    <t>Бюджетный  эффект  планируется  получить во 2  полугодии 2019 года</t>
  </si>
  <si>
    <t xml:space="preserve">Экономия бюджетных средств,  сложившаяся по итогам проведенных торгов на отчетную дату  в учреждениях отрасли социальной сферы, ЖКХ </t>
  </si>
  <si>
    <t xml:space="preserve">Значение целевого показателя не превышает планового значения </t>
  </si>
  <si>
    <t>Объем расходов  на обслуживание муниципального долга   не более 1 % от общего объема расходов бюджета</t>
  </si>
  <si>
    <t xml:space="preserve">Увеличение объёма платных услуг на отчетную дату, в сравнении с аналогичным периодом прошлого года  </t>
  </si>
  <si>
    <r>
      <t>Постановление администрации городского поселения Октябрьскон о</t>
    </r>
    <r>
      <rPr>
        <sz val="12"/>
        <rFont val="Times New Roman"/>
        <family val="1"/>
        <charset val="204"/>
      </rPr>
      <t>т 18.02.2019 №24</t>
    </r>
    <r>
      <rPr>
        <sz val="12"/>
        <color theme="1"/>
        <rFont val="Times New Roman"/>
        <family val="1"/>
        <charset val="204"/>
      </rPr>
      <t xml:space="preserve">
«Об утверждении плана мероприятий по росту доходов,  оптимизации расходов бюджета городского поселения Октябрьское на 2019 год и на плановый период 2020 и 2021 годов»
</t>
    </r>
  </si>
  <si>
    <t>Сложилась экономия по результатам проведенных процедур определения поставщика в электронной форме</t>
  </si>
  <si>
    <t>Бюджетный эффект планируется на IV квартал 2019 года.</t>
  </si>
  <si>
    <t>Поступления от мероприятий по увеличению объема платных услуг МКУ "Центр культуры и спорта гп. Талинка" планируются во 2 полугодии 2019 года</t>
  </si>
  <si>
    <t>Бюджетный эффект прогнозируется по итогам 2 полугодия 2019г. (окончание срока действия МК по оказанию автотранспортных услуг для нужд администрации)</t>
  </si>
  <si>
    <t xml:space="preserve">Приказ отдела культуры и туризма администрации Октябрьского района от 09.10.18 №155-од сокращено в организациях дополнительного образования: 11 ставок сторожей, 3,75 ставки  вахтера, 0,25 ставки бухгалтера. </t>
  </si>
  <si>
    <t>РСД с.п. Унъюган от 31.10.2018 №16 "О внесении изменений в РСД с.п. Унъюган от 30.09.2014 №25 "О структуре Администрации с.п. Унъюган"</t>
  </si>
  <si>
    <t>1.1.</t>
  </si>
  <si>
    <t xml:space="preserve">Меры, направленные на погашение просроченной дебиторской задолженности по неналоговым доходам </t>
  </si>
  <si>
    <t xml:space="preserve">Претензии и исковые заявления о погашении задолженности </t>
  </si>
  <si>
    <t>Отношение  суммы просроченной дебиторской задолженности по неналоговым доходам, планируемой к получению в результате  проведения претензионно-исковой работы,  к годовой  сумме неналоговых доходов, утвержденной первоначальным решением о бюджете, %</t>
  </si>
  <si>
    <t>не менее 0,7</t>
  </si>
  <si>
    <t>1.2.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</si>
  <si>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</si>
  <si>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</si>
  <si>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Отношение  суммы безвозмездных поступлений, планируемой к получению в результате  заключения дополнительных соглашений,  к годовой  сумме безвозмездных поступлений, утвержденной первоначальным решением о бюджете, %</t>
  </si>
  <si>
    <t>не менее 0,4</t>
  </si>
  <si>
    <t>1.3.</t>
  </si>
  <si>
    <t>Внесение изменений в перечень муниципального имущества Октябрьского района, предназначенного к приватизации в 2019 году</t>
  </si>
  <si>
    <t>Проект постановления администрации Октябрьского района «О внесении изменений в постановление администрации Октябрьского района «Об утверждении проекта прогнозного плана (программы) приватизации муниципального имущества, находящегося в собственности МО Октябрьский район на 2019 год и основных направлений приватизации муниципального  имущества на 2019-2021  годы»</t>
  </si>
  <si>
    <t>Отношение стоимости имущества, планируемого к внесению в Перечень, к сумме неналоговых  доходов, утвержденной первоначальным решением о бюджете, %</t>
  </si>
  <si>
    <t>не менее 3,7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</si>
  <si>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</si>
  <si>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</si>
  <si>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контрактов, %</t>
  </si>
  <si>
    <t>100</t>
  </si>
  <si>
    <t>1.5.</t>
  </si>
  <si>
    <t>Анализ эффективности осуществляемых ранее мер поддержки и стимулирования деятельности субъектов малого предпринимательства</t>
  </si>
  <si>
    <t xml:space="preserve">Отношение количества предпринимателей, которым оказаны меры поддержки и которые уплачивают налоги в местный бюджет, к количеству предпринимателей, которым оказаны меры поддержки, % </t>
  </si>
  <si>
    <t>1.6.</t>
  </si>
  <si>
    <t>Меры, направленные  на сокращение задолженности по налоговым платежам в бюджет района</t>
  </si>
  <si>
    <t>Отношение   суммы задолженности по налоговым платежам в бюджет района,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</si>
  <si>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Не менее 0,03</t>
  </si>
  <si>
    <t>C физическими лицами, имеющим задолженность по имущественным налогам, проведены беседы о необходимости ее погашения.</t>
  </si>
  <si>
    <t>1.</t>
  </si>
  <si>
    <t>постановление администрации г.п.Андра от 14.01.2019 №22</t>
  </si>
  <si>
    <t>Заключение новых договоров за наём (аренду) жилых помещений.</t>
  </si>
  <si>
    <t>Договоры коммерческого (социального) найма жилого помещения муниципального жилищного фонда</t>
  </si>
  <si>
    <t>Отношение дополнительной суммы арендной платы за найм жилых помещений планируемой к получению в результате заключения новых договоров аренды, к годовой сумме арендной плате за найм жилых помещений, %</t>
  </si>
  <si>
    <t>не менее 100</t>
  </si>
  <si>
    <t>Проведение мер по увеличению поступлений доходов от государственной пошлины за совершение нотариальных действий должностными лицами органов местного самоуправления.</t>
  </si>
  <si>
    <t>Отношение дополнительной суммы доходов, планируемой к получению в результате проведения мер по увеличению поступлений доходов от государственной пошлины, к годовой сумме доходов от государственной пошлины, %</t>
  </si>
  <si>
    <t>не менее 4,8</t>
  </si>
  <si>
    <t>Исполнение мероприятия планируется в 4 квартале 2019 года.</t>
  </si>
  <si>
    <t>Оказание платных услуг  подведомственным муниципальным казенным учреждением городского поселения Андра в соответствии с их Уставом</t>
  </si>
  <si>
    <t>Отношение суммы доходов, планируемых к получению от оказанных платных услуг МКУК «КДЦ «Лидер», к годовой сумме неналоговых доходов, %</t>
  </si>
  <si>
    <t>не менее 39,1</t>
  </si>
  <si>
    <t>Исполнение мероприятия планируется во 2 полугодии 2019 года.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</si>
  <si>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</t>
  </si>
  <si>
    <t>Отношение дополнительной суммы налога на имущество физических лиц, планируемой к получению в результате проведенной работы, к первоначально утвержденной сумме налога на имущество физических лиц, %</t>
  </si>
  <si>
    <t>не менее 1</t>
  </si>
  <si>
    <t>Вовлечение в налоговый оборот объектов недвижимости с незарегистрированным правом собственности</t>
  </si>
  <si>
    <t>Отношение дополнительной суммы доходов, планируемой к получению в результате проведенных мероприятий, к первоначально утвержденной сумме имущественных налогов, %</t>
  </si>
  <si>
    <t>не менее 0,2</t>
  </si>
  <si>
    <t>2.</t>
  </si>
  <si>
    <t>постановление администрации г.п.Октябрьское от 18.02.2019 №24</t>
  </si>
  <si>
    <t>Отслеживание условий исполнения муниципальных контрактов и осуществление денежных взысканий (штрафов) за нарушение сроков исполнения муниципальных контрактов</t>
  </si>
  <si>
    <t>в течение отчетного периода</t>
  </si>
  <si>
    <t>Отношение количества контрактов, по которым проводятся проверки, к общему количеству контрактов, %</t>
  </si>
  <si>
    <t>Факты нарушения условий муниципальных контрактов не выявлены.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</si>
  <si>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</t>
  </si>
  <si>
    <t>Количество выявленных объектов недвижимого имущества, котрые признаются объектами налогообложения</t>
  </si>
  <si>
    <t>Снижение дебиторской задолженности по неналоговым доходам. Проведение претензионно – исковой работы от сдачи в аренду имущества</t>
  </si>
  <si>
    <t>Отношение дополнительной суммы доходов, планируемой к получению в результате проведения претензионно – исковой работы, к первоначально утвержденной сумме неналоговых доходов, %</t>
  </si>
  <si>
    <t>Не менее 0,9</t>
  </si>
  <si>
    <t>За отчетный период направлено 3 исковых заявления о взыскании задолженности по арендной плате за пользование муниципальным имуществом.</t>
  </si>
  <si>
    <t>Количество объектов недвижимости с незарегистрированными правами, вовлеченные в налоговый оборот</t>
  </si>
  <si>
    <t>3.</t>
  </si>
  <si>
    <t>г.п.Приобье</t>
  </si>
  <si>
    <t>постановление администрации г.п.Приобье от 29.12.2018 №661</t>
  </si>
  <si>
    <t>Проведение работы по постановке на налоговый учет обособленных подразделений организаций, осуществляющих деятельность на территории городского поселения Приобье без регистрации в налоговой инспекции по месту ведения деятельности</t>
  </si>
  <si>
    <t>Количество обособленных подразделений организаций, поставленных на налоговый учет в МРИ ФНС №3 по ХМАО-Югре, ед.</t>
  </si>
  <si>
    <t>В течение отчетного периода обособленные подразделения, осуществляющие деятельность на территории поселения без регистрации в налоговом органе, не вывлены.</t>
  </si>
  <si>
    <t>Безвозмездные поступления от юридических лиц, индивидуальных предпринимателей</t>
  </si>
  <si>
    <t>Отношение суммы безвозмездных поступлений от юридических лиц, индивидуальных предпринимателей, поступившей в бюджет, к первоначально утвержденной сумме безвозмездных поступлений, %</t>
  </si>
  <si>
    <t>Поступили средства от ООО"Клиника Перелыгина"</t>
  </si>
  <si>
    <t>Количество выявленных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утверждаемый в соответствии со ст.378,2 Налогового кодекса РФ, ед.</t>
  </si>
  <si>
    <t>Отслеживание условий исполнения муниципальных контрактов  на поставку товаров, выполнение работ, оказание услуг для нужд г.п.Приобье и осуществление денежных взысканий (штрафов) за нарушение сроков исполнения муниципальных контрактов</t>
  </si>
  <si>
    <t>Перечислена неустойка по муниципальным контрактам ООО "ГрадПроект", ИП Головченко В.В., ООО "ТК "Оптиум Инвест Регион".</t>
  </si>
  <si>
    <t>Количество зарегистрированных объектов недвижимости с ранее незарегистрированным правом собственности, ед.</t>
  </si>
  <si>
    <t>4.</t>
  </si>
  <si>
    <t>постановление администрации г.п.Талинка от 29.12.2018 №462</t>
  </si>
  <si>
    <t>Меры, направленные на погашение просроченной дебиторской задолженности по неналоговым доходам</t>
  </si>
  <si>
    <t>Претензии и исковые заявления о погашении задолженности</t>
  </si>
  <si>
    <t>Отношение суммы просроченной дебиторской задолженности по неналоговым доходам, планируемой к получению в результате проведения претензионно-исковой работы, к годовой сумме неналоговых доходов, утвержденной первоначальным решением о бюджете, %</t>
  </si>
  <si>
    <t>Не менее 1,3%</t>
  </si>
  <si>
    <t>Посутпила задолженность по арендной плате за пользование муниципальныи имуществом от ООО "УК "ТБ""</t>
  </si>
  <si>
    <t>Меры, направленные  на сокращение задолженности по налоговым платежам в бюджет поселения</t>
  </si>
  <si>
    <t>Отношение   суммы задолженности по налоговым платежам в бюджет поселения,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</si>
  <si>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Не менее 0,7%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</si>
  <si>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</t>
  </si>
  <si>
    <t>Отношение дополнительной суммы налоговых поступлений, планируемой к получению в результате выявления объектов налогообложения, в отношении которых налоговая база определяется как кадастровая стоимость, к годовой сумме налоговых поступлений, %</t>
  </si>
  <si>
    <t>Не менее 0,1%</t>
  </si>
  <si>
    <t xml:space="preserve">Заключение Соглашений об оказании благотворительной помощи на спортивно-оздоровительные и культурно-массовые мероприятия </t>
  </si>
  <si>
    <t xml:space="preserve">Соглашения об оказании благотворительной помощи на спортивно-оздоровительные  мероприятия </t>
  </si>
  <si>
    <t>Количество заключенных соглашений (договоров) пожертвований, шт.</t>
  </si>
  <si>
    <t>не менее 2</t>
  </si>
  <si>
    <t>5.</t>
  </si>
  <si>
    <t>постановление администрации с.п.Каменное от 18.02.2019 №24</t>
  </si>
  <si>
    <t>Работа с налогоплательщиками, имеющими задолженность по налогам на имущество</t>
  </si>
  <si>
    <t>Отношение суммы налогов на имущество, поступившей в бюджет поселения в результате работы с должниками, к первоначально утвержденной годовой сумме налоговых доходов, %</t>
  </si>
  <si>
    <t>Не менее 0,5</t>
  </si>
  <si>
    <t>Со злостными неплательщиками налогов  неоднократно проводились беседы как лично, так и по телефону. Кроме того,  под роспись были розданы уведомления о наличии задолженности с просьбой принять меры по ее погашению.</t>
  </si>
  <si>
    <t>не менее 1,3</t>
  </si>
  <si>
    <t>Отношение дополнительной суммы налога на имущество физических лиц, планируемой к получению в результате проведенной работы, к первоначально утвержденной сумме имущественных налогов, %</t>
  </si>
  <si>
    <t>не менее 0,8</t>
  </si>
  <si>
    <t>Вывлены 3 земельных участка и одна квартира с незарегистрированным правом собственности. Объекты недвижимости находятся в стадии оформления.</t>
  </si>
  <si>
    <t>6.</t>
  </si>
  <si>
    <t>постановление администрации с.п.Карымкары от 09.01.2019 №4-п</t>
  </si>
  <si>
    <t>Внесение изменений в перечень муниципального имущества сельского поселения Карымкары, предназначенного к приватизации в 2019 году</t>
  </si>
  <si>
    <t>Проект постановления администрации сельского поселения  «Об утверждении прогнозного плана (программы) приватизации муниципального имущества, находящегося в собственности муниципального образования сельское поселение Карымкары на 2019»</t>
  </si>
  <si>
    <t>Отношение стоимости имущества планируемого к внесению в Перечень, к сумме неналоговых доходов, утвержденной первоначальным решением о бюджете, %</t>
  </si>
  <si>
    <t>не менее  26,9</t>
  </si>
  <si>
    <t>Решение Совета депутатов с.п.Карымкары от 07.03.2019 №39 «Об утверждении прогнозного плана (программы) приватизации муниципального имущества, находящегося в собственности муниципального образования сельское поселение Карымкары на 2019»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</si>
  <si>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Карымкары и осуществление денежных взысканий (штрафов) за нарушение сроков исполнения муниципальных контрактов</t>
  </si>
  <si>
    <t xml:space="preserve">Поступила неустойка за нарушекние срока исполнения муниципального контракта от ИП Калинина </t>
  </si>
  <si>
    <t>Увеличение  объема платных услуг</t>
  </si>
  <si>
    <t>Отношение дополнительной суммы доходов от оказания  платных услуг, полученной в результате увеличения объема платных услуг населению, к первоначально утвержденной годовой сумме доходов от оказания платных услуг, %</t>
  </si>
  <si>
    <t>не менее 4</t>
  </si>
  <si>
    <t>не мнее 5</t>
  </si>
  <si>
    <t>не мнее 1,5</t>
  </si>
  <si>
    <t>Направлено 1 уведомление о необходимости государственной регистрации права собственности на объект недвижимого имущества.</t>
  </si>
  <si>
    <t>7.</t>
  </si>
  <si>
    <t xml:space="preserve">Увеличение  доходов от оказания платных услуг </t>
  </si>
  <si>
    <t>Отношение дополнительной суммы доходов от оказания платных услуг, полученной в результате  увеличения объема  платных услуг населению, к первоначально утвержденной годовой сумме доходов от оказания платных услуг, в%</t>
  </si>
  <si>
    <t>Не менее 20</t>
  </si>
  <si>
    <t>Утверждение плана приватизации имущества МО с.п.М-Атлым</t>
  </si>
  <si>
    <t>Постановление "Об утверждении прогнозного плана приватизации муниципального имущества с.п.М-Атлым на 2019 год"</t>
  </si>
  <si>
    <t>Отношение суммы доходов от продажи имущества  к первоначально утвержденной годовой сумме неналоговых доходов, в%</t>
  </si>
  <si>
    <t>Исполнение меоприятия планируется в 4 квартале 2019 года</t>
  </si>
  <si>
    <t xml:space="preserve">Проведение мероприятий, направленных на погашение просроченной дебиторской задолженности по неналоговым доходам </t>
  </si>
  <si>
    <t>Отношение дополнительной суммы доходов за пользование муниципальным имуществом, планируемой к получению в результате проведения претензионно-исковой работы, к годовой сумме первоначально утвержденных неналоговых доходов</t>
  </si>
  <si>
    <t>Не менее 15,6</t>
  </si>
  <si>
    <t>Исполнение меоприятия планируется в 3 квартале 2019 года</t>
  </si>
  <si>
    <t>не менее 0,3</t>
  </si>
  <si>
    <t>8.</t>
  </si>
  <si>
    <t>постановление администрации с.п.Перегрёбное от 15.01.2019 №4</t>
  </si>
  <si>
    <t>Меры, направленные на сокращение задолженности по налоговым платежам в бюджет поселения</t>
  </si>
  <si>
    <t xml:space="preserve">Отношение суммы задолженности по налоговым платежам в бюджет поселения, планируемой к получению в результате проведения мероприятий, к  годовой сумме налоговых доходов, утвержденной первоначальным решением о бюджете % </t>
  </si>
  <si>
    <t>не менее 0,5</t>
  </si>
  <si>
    <t>Отношение  дополнительной суммы доходов, планируемой к получению в результате  проведения претензионно-исковой работы,  к годовой  сумме  неналоговых доходов, утвержденной первоначальным решением о бюджете, %</t>
  </si>
  <si>
    <t>не менее 11</t>
  </si>
  <si>
    <t>Погащена просроченная задолженость по арендной плате за пользование муниципальным имуществом ИП Мальцев  В.Ю. в сумме 31,3 тыс .руб.; ИП Ильясова М.М. в сумме 5,3 тыс. руб.; ИП Овчинников В.С. в сумме 5,2 тыс.руб. Кроме того, поступил возврат дебиторской задолженности прошлых лет в сумме 18,0 тыс. руб.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</si>
  <si>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Перегребное и осуществление денежных взысканий (штрафов) за нарушение сроков исполнения муниципальных контрактов</t>
  </si>
  <si>
    <t>Количество выявленных объектов, которые  признаются объектами налогообложения, в отношении которых налоговая база определяется как кадастровая стоимость, ед.</t>
  </si>
  <si>
    <t>не менее 3</t>
  </si>
  <si>
    <t>Исполнение мероприятия планируется во 2 квартале  2019 года</t>
  </si>
  <si>
    <t>не менее 0,1</t>
  </si>
  <si>
    <t>Исполнение мероприятия планируется во 2 полугодии 2019 года</t>
  </si>
  <si>
    <t>9.</t>
  </si>
  <si>
    <t>постановление администрации с.п.Сергино от 23.01.2019 №9</t>
  </si>
  <si>
    <t>Отношение  суммы просроченной дебиторской задолженности по доходам от использования имущества, находящегося в государственной и муниципальной собственности, планируемой к получению в результате  проведения претензионно-исковой работы,  к годовой  сумме доходов от использования имущества, находящегося в государственной и муниципальной собственности, утвержденной первоначальным решением о бюджете, %</t>
  </si>
  <si>
    <t>не менее 40</t>
  </si>
  <si>
    <t xml:space="preserve">Увеличение объема платных услуг, оказываемых МКУ "ДК "Овация"" </t>
  </si>
  <si>
    <t>отношение дополнительной суммы доходов, планируемой к получению в результате увеличения объема платных услуг, к годовой сумме доходов от оказания платных услуг получателями средств бюджета, %</t>
  </si>
  <si>
    <t>не менее 7</t>
  </si>
  <si>
    <t>МКУ "ДК "Овация"" получены дополнительные доходы от оказания платных услуг в результате увеличения объемов платных услуг: проведения праздничных дискотек, праздников на дому, занятий шейпингом.</t>
  </si>
  <si>
    <t>Количество вовлеченных в налоговый оборот объектов недвижимого имущества с незарегистрированным правом собственности, ед.</t>
  </si>
  <si>
    <t>Количество выявленных объектов недвижимого имущества, которые признаются объектами налогообложения, в отнощении которых налоговая база определяется как кадастровая стоимость, не включенных в перечень</t>
  </si>
  <si>
    <t>10.</t>
  </si>
  <si>
    <t>постановление администрации с.п.Унъюган от 14.01.2019 №4</t>
  </si>
  <si>
    <t>Внесение изменений в перечень муниципального имущества сельского поселения Унъюган, предназначенного к приватизации в 2019 году</t>
  </si>
  <si>
    <t>Проект постановления администрации сельского поселения Унъюган  «Об утверждении проекта прогнозного плана (программы) приватизации муниципального имущества, находящегося в собственности муниципального образования сельское поселение Унъюган на 2019 год и основных направлений приватизации муниципального имущества на 2020-2021годы»</t>
  </si>
  <si>
    <t>Отношение стоимости имущества планируемого к внесению в Перечень, к сумме налоговых и неналоговых доходов, утвержденной первоначальным решением о бюджете, %</t>
  </si>
  <si>
    <t>не менее 5,2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</si>
  <si>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Унъюган и осуществление денежных взысканий (штрафов) за нарушение сроков исполнения муниципальных контрактов</t>
  </si>
  <si>
    <t>Расширение перечня и объёма платных услуг, оказываемых казенными учреждениями в соответствии с их Уставами</t>
  </si>
  <si>
    <t xml:space="preserve">Внесение изменений в Уставы муниципальных учреждений 
поселения
</t>
  </si>
  <si>
    <t xml:space="preserve">Количество выявленных объектов, ед.
</t>
  </si>
  <si>
    <t>11.</t>
  </si>
  <si>
    <t>постановление администрации с.п.Шеркалы от 21.01.2019 №9</t>
  </si>
  <si>
    <t>Мероприятия, направленные на погашение просроченной дебиторской задолженности по неналоговым доходам за пользование жилыми помещениями муиципального жилищного фонда (платы за социальный наем)</t>
  </si>
  <si>
    <t xml:space="preserve">Отношение дополнительной суммы арендной платы за пользование имуществом, планируемый к получению в результате проведения претензионно-исковой работы, к годовой сумме арендной платы за сдаваемое имущество, % </t>
  </si>
  <si>
    <t>Не менее 6</t>
  </si>
  <si>
    <t>Отслеживание выполнения условий муниципальных контрактов на поставку товаров, выполнение работ (оказание услуг) для нужд сельского поселения Шеркалы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</si>
  <si>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контактов,%</t>
  </si>
  <si>
    <t>В 1 квартале 2019 года торги не проводились, муниципальные контракты не заключались.</t>
  </si>
  <si>
    <t>не менее 1,8</t>
  </si>
  <si>
    <t>Не менее 2,2</t>
  </si>
  <si>
    <t>постановление администрации с.п.Малый Атлым от 21.01.2019 №7</t>
  </si>
  <si>
    <t>01.07.2019г.</t>
  </si>
  <si>
    <t>Заворотынская Наталья Алексеевна - расходы, тел. 8 (34678)-2-81-38</t>
  </si>
  <si>
    <t>Бюджетный эффект планируется на 3 квартал 2019 года.</t>
  </si>
  <si>
    <t xml:space="preserve">по МК № 0187300003219000272-01 от 14.06.2019 г.
" Выполнение работ по ремонту размытых и разрушенных участков автомобильных дорог в сельском поселении Карымкары" экономия 30,0 тыс.руб.; 
по МК № 0187300003219000273-0 от 14.07.2019 г.  "Выполнение работ по ремонту муниципального жилого дома по ул.Полевая д.8 в п. Карымкары". экономия 112,5 тыс.рублей.
</t>
  </si>
  <si>
    <t>Постановление администрации сельского поселения Карымкары от 09.01.2019 г.  №4-п "Об утверждении Плана мероприятий по росту доходов и оптимизации расходов бюджета муниципального образования сельское поселение Карымкары на 2019 год и на плановый период 2020 и 2021 годов" (ред. постановление от 28.06.2019 г №126/1-п)</t>
  </si>
  <si>
    <t>Экономия бюджетных средств по итогам проведенных торгов, в том числе от  3 аукционов и 4 запросов котировок</t>
  </si>
  <si>
    <t>В первом полугодии 2019 года экономия по торгам составила 222,86 тыс. рублей</t>
  </si>
  <si>
    <t xml:space="preserve">Оптимизация штатной  численности  работников ОМС, в связи с передачей адмимнистрации г.п. Октябрьское части полномочий    по решению вопросов местного значения Администрации Октябрьского района </t>
  </si>
  <si>
    <t xml:space="preserve">Разница, полученная по результатам проведенных закупок  между планируемым объемом закупок в соответствии с план-графиком и муниципальными контрактами заключенными по факту за 1 полугодие 2019 года составила 856,2 тыс. рублей </t>
  </si>
  <si>
    <t>Бюджетный эффект получен на 50% (сокращена одна вакантная ставка и 8 штатных единиц в МКУ "Центр культуры и спорта гп.Талинка")</t>
  </si>
  <si>
    <t>Значение показателя выше планового на отчетную дату,  в связи с возвратом в первом полугодии 2019 года остатков бюджетного кредита, выданного в 2018 году в соответсвии с графиками погашения.</t>
  </si>
  <si>
    <t>Оптимизация расходов ожидается в IV квартале 2019 года.</t>
  </si>
  <si>
    <t>Экономия образовавшаяся в результате торгов: "Обустройство тротуара по улице Лесной с. Перегребное" - 105 тыс. руб., "Обустройство тротуара по улице Советской с.Перегребное" - 50,4 тыс руб., "Ощебенение улицы Строителей с.Перегребное"-5,7 тыс  руб., "Благоустройство дворовой территории в районе МДК ул.Строителей, д.26, д.30, с.Перегребное"-389,7 тыс. руб.</t>
  </si>
  <si>
    <t>Экономия бюджетных средств по итогам проведенных торгов, в том числе от  2 аукционов</t>
  </si>
  <si>
    <t>За 1 полугодие 2019 года было получено денежных средств от предпринимательской деятельности на 600 рублей больше чем за аналогичный период</t>
  </si>
  <si>
    <r>
      <t xml:space="preserve">Всего поступило просроченной дебиторской задолженности по неналоговым доходам  1 750,7 тыс.руб., в том числе: по договороам аренды муниципального имущества 370,8 тыс.ркб.  (АО "Газпромраспределение Север" 6,2 тыс.ркб., ИП Коковина Е.А. </t>
    </r>
    <r>
      <rPr>
        <sz val="11"/>
        <rFont val="Times New Roman"/>
        <family val="1"/>
        <charset val="204"/>
      </rPr>
      <t>139,7 т</t>
    </r>
    <r>
      <rPr>
        <sz val="11"/>
        <color theme="1"/>
        <rFont val="Times New Roman"/>
        <family val="1"/>
        <charset val="204"/>
      </rPr>
      <t>ыс.руб., ИП Горячук М.С. 224,9 тыс.руб.); по договорам мены квартир                  1 341,4 тыс.руб. (Моргуненко А.А. 23,2 тыс.руб., Лабудина О.А. 161,6 тыс. руб., Пиндюрин А.А. 140,0 тыс. руб., Медведева Н.В. 20,6 тыс. руб., Ботнарь В.Г. 47,9 тыс. руб., Гончаренко Н.И. – 28,2 тыс. руб., Дакиров А.К. 40,7 тыс. руб., Кузминский 129,0 тыс. руб., Солодилова Т.А.  122,0 тыс. руб., Булыгина В.К. – 57,0 тыс. руб., Маркова Л.П. – 22,0 тыс. руб., Сирота А.А. – 105,6 тыс. руб., Резова И.А. – 40,0 тыс. руб., Семушина – 95,8тыс. руб., Русаков - 307,8 тыс.руб.); по договорам аренды имущества в сумме 38,5 тыс.руб. (Гасымов 7,3 тыс.руб., Киселев 8,5 тыс.руб., Сандаков 4,7 тыс.руб., Фаткулисламов - 10,5 тыс.руб., Литвинов - 7,5 тыс.руб.).</t>
    </r>
  </si>
  <si>
    <t xml:space="preserve">Поступили средства по соглашениям  социально-экономического развития территории от ООО "Транс-ойл", ПАО НК "РуссНефть", ООО УК "Юграгидрострой", ООО СК "Олимп", НК КМНС "Сосьва", ИП Сухов. </t>
  </si>
  <si>
    <t>Постановлением администрации Октябрьского района от 08.05.2019 №938 «О внесении изменений в постановление администрации Октябрьского района «Об утверждении проекта прогнозного плана (программы) приватизации муниципального имущества, находящегося в собственности МО Октябрьский район на 2019 год и основных направлений приватизации муниципального  имущества на 2019-2021  годы»  ожидамемая сумма доходов от приватизации имущества увеличена  до 6 231,9  тыс.руб. Поступление доходов от реализации дополнительно включенных объектов ожидается во 2 полугодии 2019 года.</t>
  </si>
  <si>
    <t>Поступила неустойка за нврушение условий муниципальных контрактов от АКБ "Держава" ПАО в сумме 143,8 тыс.руб., Московского филиала АО КБ "МОДУЛЬБАНК" в сумме 130,8 тыс.руб., от ООО "Партнер" в сумме 53,1 тыс.руб., ИП. Мошегова в сумме 2,1 тыс.руб., ООО "Альянс" в сумме 5,1 тыс.руб., ООО "ЮграТехСервис" в сумме 3 100,9 тыс.руб.</t>
  </si>
  <si>
    <t xml:space="preserve">Заключено 4 договора коммерческого найма и 1 договор социального найма. </t>
  </si>
  <si>
    <t>В результате проведенной работы объекты с незарегистрированным правом собсбственности не выявлены</t>
  </si>
  <si>
    <t>В результате проведенной раблты объекты с незарегистрированным правом собственности  не выявлены</t>
  </si>
  <si>
    <t>Выявлен 1 объект - нежилое здание, используемое, как админстративное.</t>
  </si>
  <si>
    <t>За отчетный период зарегистрировали право собственности на объекты недвижимого имущества 12 правообладателей. Уведомления о необходимости регистрации направлены 36 физ.лицам.</t>
  </si>
  <si>
    <t>В результате проведенной работы за отчетный период гражданами  зарегистрировано в упрощенном порядке 5 садовых домов и 2 нежилых объекта.</t>
  </si>
  <si>
    <t>В результате проведенной работы поступила задолженность по НДФЛ от ООО "Талинское благоустройство"  в сумме 20,0 тыс.руб., от АО "УТТ" в сумме 946,8 тыс.руб., от АО "РУСПЕТРО" в сумме 51,0 тыс.руб.</t>
  </si>
  <si>
    <t>Поступили средства от ООО "ПО "Талинка"",  УК "Талинское благоустройство", ИП Алексеев, ООО "Римера-Сервис"</t>
  </si>
  <si>
    <t>Исполнение меоприятия планируется во 2 полугодии 2019 года</t>
  </si>
  <si>
    <t>В результате проведенной работы объекты с незарегистрированным правом собственности  не выявлены</t>
  </si>
  <si>
    <t>C физическими лицами, имеющим задолженность по имущественным налогам, проведены беседы о необходимости погашения задолженности.</t>
  </si>
  <si>
    <t>Выявлено 8 объектов недвижимости с незарегистрированным правом собственности.Владельцам направлены уведомления о необходимости государственной регистрации права собственности.</t>
  </si>
  <si>
    <t>Направлено 47 претензий и 6 судебных приказов. 8 нанимателей и 2 арендатора погасили задолженность в добровольном порядке.</t>
  </si>
  <si>
    <t>В результате проведенной работы объекты с незарегистрированным правом собственности не выявлены.</t>
  </si>
  <si>
    <t>Реализованы: контора КЛПХ, гараж на 20 машин с земельным участком, ангар, топочная установка контейнерного исполнения, сушильные камеры и автомобиль "ЗиЛ-432932".</t>
  </si>
  <si>
    <t>Поступил штраф за несвоевременное исполнение условий муниципальных контрактов от ООО "СИК"</t>
  </si>
  <si>
    <t>Приказом МКУ ДК "Лесник" от 03.04.2019 №30-од увеличена стоимость некоторых услуг. Получение бюджетного эффекта ожидается во 2 полугодии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</si>
</sst>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#,##0.00\ &quot;₽&quot;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/>
    <xf numFmtId="0" fontId="7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Fill="1"/>
    <xf numFmtId="0" fontId="1" fillId="0" borderId="0" xfId="0" applyFont="1"/>
    <xf numFmtId="0" fontId="6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top" wrapText="1"/>
    </xf>
    <xf numFmtId="4" fontId="10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165" fontId="3" fillId="0" borderId="7" xfId="0" applyNumberFormat="1" applyFont="1" applyFill="1" applyBorder="1" applyAlignment="1">
      <alignment horizontal="right" vertical="top" wrapText="1"/>
    </xf>
    <xf numFmtId="165" fontId="3" fillId="0" borderId="7" xfId="0" applyNumberFormat="1" applyFont="1" applyBorder="1" applyAlignment="1">
      <alignment horizontal="right" vertical="top"/>
    </xf>
    <xf numFmtId="165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49" fontId="7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="70" zoomScaleNormal="70" zoomScaleSheetLayoutView="70" workbookViewId="0">
      <selection activeCell="E14" sqref="E14"/>
    </sheetView>
  </sheetViews>
  <sheetFormatPr defaultColWidth="9.109375" defaultRowHeight="13.8" x14ac:dyDescent="0.25"/>
  <cols>
    <col min="1" max="1" width="7" style="10" customWidth="1"/>
    <col min="2" max="2" width="46" style="10" customWidth="1"/>
    <col min="3" max="3" width="20.5546875" style="10" customWidth="1"/>
    <col min="4" max="4" width="30.5546875" style="10" customWidth="1"/>
    <col min="5" max="5" width="25.5546875" style="10" customWidth="1"/>
    <col min="6" max="6" width="15.109375" style="10" customWidth="1"/>
    <col min="7" max="7" width="20.5546875" style="10" customWidth="1"/>
    <col min="8" max="8" width="18.33203125" style="10" customWidth="1"/>
    <col min="9" max="9" width="16.5546875" style="10" customWidth="1"/>
    <col min="10" max="10" width="37.44140625" style="10" customWidth="1"/>
    <col min="11" max="11" width="9.33203125" style="10" customWidth="1"/>
    <col min="12" max="16384" width="9.109375" style="10"/>
  </cols>
  <sheetData>
    <row r="1" spans="1:10" ht="15.6" x14ac:dyDescent="0.3">
      <c r="J1" s="35" t="s">
        <v>20</v>
      </c>
    </row>
    <row r="2" spans="1:10" ht="44.25" customHeight="1" x14ac:dyDescent="0.25">
      <c r="A2" s="81" t="s">
        <v>25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7.399999999999999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.75" customHeight="1" x14ac:dyDescent="0.35">
      <c r="A4" s="20"/>
      <c r="B4" s="36" t="s">
        <v>8</v>
      </c>
      <c r="C4" s="31"/>
      <c r="D4" s="20"/>
      <c r="E4" s="20"/>
      <c r="F4" s="20"/>
      <c r="G4" s="25"/>
      <c r="H4" s="25"/>
      <c r="I4" s="25"/>
      <c r="J4" s="25"/>
    </row>
    <row r="5" spans="1:10" s="5" customFormat="1" ht="15.75" customHeight="1" x14ac:dyDescent="0.35">
      <c r="A5" s="6"/>
      <c r="B5" s="37" t="s">
        <v>26</v>
      </c>
      <c r="C5" s="7"/>
      <c r="D5" s="6"/>
      <c r="E5" s="6"/>
      <c r="F5" s="6"/>
    </row>
    <row r="6" spans="1:10" s="5" customFormat="1" ht="15.75" customHeight="1" x14ac:dyDescent="0.35">
      <c r="A6" s="20"/>
      <c r="B6" s="37" t="s">
        <v>27</v>
      </c>
      <c r="C6" s="19"/>
      <c r="D6" s="20"/>
      <c r="E6" s="20"/>
      <c r="F6" s="20"/>
      <c r="G6" s="25"/>
      <c r="H6" s="25"/>
      <c r="I6" s="25"/>
      <c r="J6" s="25"/>
    </row>
    <row r="7" spans="1:10" s="5" customFormat="1" ht="102.75" customHeight="1" x14ac:dyDescent="0.35">
      <c r="A7" s="7"/>
      <c r="B7" s="38" t="s">
        <v>28</v>
      </c>
      <c r="C7" s="7"/>
      <c r="D7" s="7"/>
      <c r="E7" s="7"/>
      <c r="F7" s="7"/>
    </row>
    <row r="8" spans="1:10" s="5" customFormat="1" ht="20.25" customHeight="1" x14ac:dyDescent="0.35">
      <c r="A8" s="7"/>
      <c r="B8" s="7"/>
      <c r="C8" s="7"/>
      <c r="D8" s="7"/>
      <c r="E8" s="7"/>
      <c r="F8" s="7"/>
    </row>
    <row r="9" spans="1:10" s="26" customFormat="1" ht="120.75" customHeight="1" x14ac:dyDescent="0.3">
      <c r="A9" s="22" t="s">
        <v>0</v>
      </c>
      <c r="B9" s="22" t="s">
        <v>1</v>
      </c>
      <c r="C9" s="22" t="s">
        <v>2</v>
      </c>
      <c r="D9" s="22" t="s">
        <v>12</v>
      </c>
      <c r="E9" s="22" t="s">
        <v>4</v>
      </c>
      <c r="F9" s="23" t="s">
        <v>16</v>
      </c>
      <c r="G9" s="23" t="s">
        <v>22</v>
      </c>
      <c r="H9" s="24" t="s">
        <v>23</v>
      </c>
      <c r="I9" s="24" t="s">
        <v>9</v>
      </c>
      <c r="J9" s="22" t="s">
        <v>14</v>
      </c>
    </row>
    <row r="10" spans="1:10" s="26" customFormat="1" ht="18.75" customHeight="1" x14ac:dyDescent="0.3">
      <c r="A10" s="32"/>
      <c r="B10" s="32"/>
      <c r="C10" s="32"/>
      <c r="D10" s="32"/>
      <c r="E10" s="32"/>
      <c r="F10" s="32" t="s">
        <v>29</v>
      </c>
      <c r="G10" s="32" t="s">
        <v>29</v>
      </c>
      <c r="H10" s="34" t="s">
        <v>313</v>
      </c>
      <c r="I10" s="34" t="s">
        <v>313</v>
      </c>
      <c r="J10" s="32"/>
    </row>
    <row r="11" spans="1:10" s="26" customFormat="1" ht="21" customHeight="1" x14ac:dyDescent="0.3">
      <c r="A11" s="82" t="s">
        <v>19</v>
      </c>
      <c r="B11" s="83"/>
      <c r="C11" s="83"/>
      <c r="D11" s="83"/>
      <c r="E11" s="83"/>
      <c r="F11" s="83"/>
      <c r="G11" s="83"/>
      <c r="H11" s="83"/>
      <c r="I11" s="83"/>
      <c r="J11" s="84"/>
    </row>
    <row r="12" spans="1:10" s="26" customFormat="1" ht="16.5" customHeight="1" x14ac:dyDescent="0.3">
      <c r="A12" s="32"/>
      <c r="B12" s="33" t="s">
        <v>18</v>
      </c>
      <c r="C12" s="32"/>
      <c r="D12" s="32"/>
      <c r="E12" s="32"/>
      <c r="F12" s="32"/>
      <c r="G12" s="43">
        <f>G13+G14+G15+G16+G17+G18</f>
        <v>16510</v>
      </c>
      <c r="H12" s="43">
        <f>H13+H14+H15+H16+H17+H18</f>
        <v>7740.2</v>
      </c>
      <c r="I12" s="34"/>
      <c r="J12" s="32"/>
    </row>
    <row r="13" spans="1:10" s="26" customFormat="1" ht="336.75" customHeight="1" x14ac:dyDescent="0.3">
      <c r="A13" s="106" t="s">
        <v>140</v>
      </c>
      <c r="B13" s="106" t="s">
        <v>141</v>
      </c>
      <c r="C13" s="106" t="s">
        <v>90</v>
      </c>
      <c r="D13" s="106" t="s">
        <v>142</v>
      </c>
      <c r="E13" s="106" t="s">
        <v>143</v>
      </c>
      <c r="F13" s="107" t="s">
        <v>144</v>
      </c>
      <c r="G13" s="107">
        <v>960</v>
      </c>
      <c r="H13" s="111">
        <v>1750.7</v>
      </c>
      <c r="I13" s="111">
        <v>1.3</v>
      </c>
      <c r="J13" s="125" t="s">
        <v>328</v>
      </c>
    </row>
    <row r="14" spans="1:10" s="26" customFormat="1" ht="220.5" customHeight="1" x14ac:dyDescent="0.3">
      <c r="A14" s="106" t="s">
        <v>145</v>
      </c>
      <c r="B14" s="106" t="s">
        <v>146</v>
      </c>
      <c r="C14" s="106" t="s">
        <v>90</v>
      </c>
      <c r="D14" s="106" t="s">
        <v>147</v>
      </c>
      <c r="E14" s="102" t="s">
        <v>148</v>
      </c>
      <c r="F14" s="107" t="s">
        <v>149</v>
      </c>
      <c r="G14" s="107">
        <v>10000</v>
      </c>
      <c r="H14" s="111">
        <v>2497.8000000000002</v>
      </c>
      <c r="I14" s="111"/>
      <c r="J14" s="129" t="s">
        <v>329</v>
      </c>
    </row>
    <row r="15" spans="1:10" s="26" customFormat="1" ht="293.25" customHeight="1" x14ac:dyDescent="0.3">
      <c r="A15" s="106" t="s">
        <v>150</v>
      </c>
      <c r="B15" s="106" t="s">
        <v>151</v>
      </c>
      <c r="C15" s="106" t="s">
        <v>90</v>
      </c>
      <c r="D15" s="106" t="s">
        <v>152</v>
      </c>
      <c r="E15" s="106" t="s">
        <v>153</v>
      </c>
      <c r="F15" s="107" t="s">
        <v>154</v>
      </c>
      <c r="G15" s="107">
        <v>5000</v>
      </c>
      <c r="H15" s="111">
        <v>0</v>
      </c>
      <c r="I15" s="111">
        <v>0</v>
      </c>
      <c r="J15" s="125" t="s">
        <v>330</v>
      </c>
    </row>
    <row r="16" spans="1:10" s="26" customFormat="1" ht="125.25" customHeight="1" x14ac:dyDescent="0.3">
      <c r="A16" s="106" t="s">
        <v>155</v>
      </c>
      <c r="B16" s="106" t="s">
        <v>156</v>
      </c>
      <c r="C16" s="106" t="s">
        <v>90</v>
      </c>
      <c r="D16" s="106"/>
      <c r="E16" s="106" t="s">
        <v>157</v>
      </c>
      <c r="F16" s="112" t="s">
        <v>158</v>
      </c>
      <c r="G16" s="107">
        <v>200</v>
      </c>
      <c r="H16" s="111">
        <v>3435.8</v>
      </c>
      <c r="I16" s="111">
        <v>100</v>
      </c>
      <c r="J16" s="125" t="s">
        <v>331</v>
      </c>
    </row>
    <row r="17" spans="1:10" s="26" customFormat="1" ht="172.5" customHeight="1" x14ac:dyDescent="0.3">
      <c r="A17" s="106" t="s">
        <v>159</v>
      </c>
      <c r="B17" s="106" t="s">
        <v>160</v>
      </c>
      <c r="C17" s="106" t="s">
        <v>90</v>
      </c>
      <c r="D17" s="106"/>
      <c r="E17" s="106" t="s">
        <v>161</v>
      </c>
      <c r="F17" s="112" t="s">
        <v>158</v>
      </c>
      <c r="G17" s="107">
        <v>150</v>
      </c>
      <c r="H17" s="111">
        <v>47</v>
      </c>
      <c r="I17" s="111">
        <v>100</v>
      </c>
      <c r="J17" s="125"/>
    </row>
    <row r="18" spans="1:10" s="26" customFormat="1" ht="205.5" customHeight="1" x14ac:dyDescent="0.3">
      <c r="A18" s="106" t="s">
        <v>162</v>
      </c>
      <c r="B18" s="106" t="s">
        <v>163</v>
      </c>
      <c r="C18" s="106" t="s">
        <v>90</v>
      </c>
      <c r="D18" s="106"/>
      <c r="E18" s="106" t="s">
        <v>164</v>
      </c>
      <c r="F18" s="112" t="s">
        <v>165</v>
      </c>
      <c r="G18" s="107">
        <v>200</v>
      </c>
      <c r="H18" s="111">
        <v>8.9</v>
      </c>
      <c r="I18" s="111"/>
      <c r="J18" s="125" t="s">
        <v>166</v>
      </c>
    </row>
    <row r="19" spans="1:10" ht="21.9" customHeight="1" x14ac:dyDescent="0.25">
      <c r="A19" s="82" t="s">
        <v>7</v>
      </c>
      <c r="B19" s="83"/>
      <c r="C19" s="83"/>
      <c r="D19" s="83"/>
      <c r="E19" s="83"/>
      <c r="F19" s="83"/>
      <c r="G19" s="83"/>
      <c r="H19" s="83"/>
      <c r="I19" s="83"/>
      <c r="J19" s="84"/>
    </row>
    <row r="20" spans="1:10" ht="17.25" customHeight="1" x14ac:dyDescent="0.3">
      <c r="A20" s="2"/>
      <c r="B20" s="3" t="s">
        <v>6</v>
      </c>
      <c r="C20" s="27"/>
      <c r="D20" s="28"/>
      <c r="E20" s="28"/>
      <c r="F20" s="1"/>
      <c r="G20" s="13">
        <f>G21+G22+G23+G24+G25+G26+G27</f>
        <v>24800.1</v>
      </c>
      <c r="H20" s="42">
        <f>H21+H22+H23+H24+H25+H26+H27</f>
        <v>33745.9</v>
      </c>
      <c r="I20" s="13"/>
      <c r="J20" s="1"/>
    </row>
    <row r="21" spans="1:10" s="29" customFormat="1" ht="228" customHeight="1" x14ac:dyDescent="0.25">
      <c r="A21" s="94" t="s">
        <v>30</v>
      </c>
      <c r="B21" s="53" t="s">
        <v>31</v>
      </c>
      <c r="C21" s="47" t="s">
        <v>32</v>
      </c>
      <c r="D21" s="53" t="s">
        <v>33</v>
      </c>
      <c r="E21" s="53" t="s">
        <v>34</v>
      </c>
      <c r="F21" s="76">
        <v>6</v>
      </c>
      <c r="G21" s="95">
        <v>420</v>
      </c>
      <c r="H21" s="67">
        <v>0</v>
      </c>
      <c r="I21" s="67">
        <v>0</v>
      </c>
      <c r="J21" s="96" t="s">
        <v>127</v>
      </c>
    </row>
    <row r="22" spans="1:10" s="29" customFormat="1" ht="86.25" customHeight="1" x14ac:dyDescent="0.25">
      <c r="A22" s="97" t="s">
        <v>35</v>
      </c>
      <c r="B22" s="53" t="s">
        <v>36</v>
      </c>
      <c r="C22" s="47" t="s">
        <v>37</v>
      </c>
      <c r="D22" s="98"/>
      <c r="E22" s="53" t="s">
        <v>38</v>
      </c>
      <c r="F22" s="76">
        <v>15000</v>
      </c>
      <c r="G22" s="95">
        <v>15000</v>
      </c>
      <c r="H22" s="67">
        <v>27897.9</v>
      </c>
      <c r="I22" s="67">
        <v>27897.9</v>
      </c>
      <c r="J22" s="96" t="s">
        <v>129</v>
      </c>
    </row>
    <row r="23" spans="1:10" s="29" customFormat="1" ht="144.75" customHeight="1" x14ac:dyDescent="0.25">
      <c r="A23" s="97" t="s">
        <v>39</v>
      </c>
      <c r="B23" s="53" t="s">
        <v>40</v>
      </c>
      <c r="C23" s="47" t="s">
        <v>37</v>
      </c>
      <c r="D23" s="98" t="s">
        <v>41</v>
      </c>
      <c r="E23" s="53" t="s">
        <v>42</v>
      </c>
      <c r="F23" s="76">
        <v>1500</v>
      </c>
      <c r="G23" s="95">
        <v>1500</v>
      </c>
      <c r="H23" s="67">
        <f>371.2+59.9</f>
        <v>431.09999999999997</v>
      </c>
      <c r="I23" s="67">
        <f>371.2+59.9</f>
        <v>431.09999999999997</v>
      </c>
      <c r="J23" s="96" t="s">
        <v>132</v>
      </c>
    </row>
    <row r="24" spans="1:10" s="29" customFormat="1" ht="140.25" customHeight="1" x14ac:dyDescent="0.25">
      <c r="A24" s="97" t="s">
        <v>43</v>
      </c>
      <c r="B24" s="53" t="s">
        <v>44</v>
      </c>
      <c r="C24" s="47" t="s">
        <v>37</v>
      </c>
      <c r="D24" s="98"/>
      <c r="E24" s="53" t="s">
        <v>45</v>
      </c>
      <c r="F24" s="76">
        <v>8</v>
      </c>
      <c r="G24" s="95">
        <v>5859</v>
      </c>
      <c r="H24" s="67">
        <v>4090</v>
      </c>
      <c r="I24" s="67">
        <v>8</v>
      </c>
      <c r="J24" s="96" t="s">
        <v>320</v>
      </c>
    </row>
    <row r="25" spans="1:10" s="29" customFormat="1" ht="123" customHeight="1" x14ac:dyDescent="0.25">
      <c r="A25" s="99" t="s">
        <v>46</v>
      </c>
      <c r="B25" s="53" t="s">
        <v>47</v>
      </c>
      <c r="C25" s="47" t="s">
        <v>37</v>
      </c>
      <c r="D25" s="98" t="s">
        <v>48</v>
      </c>
      <c r="E25" s="53" t="s">
        <v>45</v>
      </c>
      <c r="F25" s="76">
        <v>6</v>
      </c>
      <c r="G25" s="95">
        <v>1791.1</v>
      </c>
      <c r="H25" s="100">
        <v>1326.9</v>
      </c>
      <c r="I25" s="100">
        <v>15</v>
      </c>
      <c r="J25" s="101" t="s">
        <v>138</v>
      </c>
    </row>
    <row r="26" spans="1:10" s="29" customFormat="1" ht="99" customHeight="1" x14ac:dyDescent="0.25">
      <c r="A26" s="97" t="s">
        <v>49</v>
      </c>
      <c r="B26" s="51" t="s">
        <v>50</v>
      </c>
      <c r="C26" s="47" t="s">
        <v>37</v>
      </c>
      <c r="D26" s="98"/>
      <c r="E26" s="51" t="s">
        <v>51</v>
      </c>
      <c r="F26" s="50">
        <v>200</v>
      </c>
      <c r="G26" s="50">
        <v>200</v>
      </c>
      <c r="H26" s="50">
        <v>0</v>
      </c>
      <c r="I26" s="50">
        <v>0</v>
      </c>
      <c r="J26" s="96" t="s">
        <v>128</v>
      </c>
    </row>
    <row r="27" spans="1:10" s="29" customFormat="1" ht="84.75" customHeight="1" x14ac:dyDescent="0.25">
      <c r="A27" s="97" t="s">
        <v>52</v>
      </c>
      <c r="B27" s="101" t="s">
        <v>53</v>
      </c>
      <c r="C27" s="47" t="s">
        <v>37</v>
      </c>
      <c r="D27" s="53"/>
      <c r="E27" s="53" t="s">
        <v>54</v>
      </c>
      <c r="F27" s="95">
        <v>1</v>
      </c>
      <c r="G27" s="95">
        <v>30</v>
      </c>
      <c r="H27" s="73">
        <v>0</v>
      </c>
      <c r="I27" s="73">
        <v>0</v>
      </c>
      <c r="J27" s="96" t="s">
        <v>128</v>
      </c>
    </row>
    <row r="28" spans="1:10" ht="21.9" customHeight="1" x14ac:dyDescent="0.25">
      <c r="A28" s="82" t="s">
        <v>5</v>
      </c>
      <c r="B28" s="83"/>
      <c r="C28" s="83"/>
      <c r="D28" s="83"/>
      <c r="E28" s="83"/>
      <c r="F28" s="83"/>
      <c r="G28" s="83"/>
      <c r="H28" s="83"/>
      <c r="I28" s="83"/>
      <c r="J28" s="84"/>
    </row>
    <row r="29" spans="1:10" ht="93.6" x14ac:dyDescent="0.25">
      <c r="A29" s="39" t="s">
        <v>55</v>
      </c>
      <c r="B29" s="15" t="s">
        <v>58</v>
      </c>
      <c r="C29" s="18"/>
      <c r="D29" s="16"/>
      <c r="E29" s="16" t="s">
        <v>59</v>
      </c>
      <c r="F29" s="18">
        <v>6.8</v>
      </c>
      <c r="G29" s="17" t="s">
        <v>124</v>
      </c>
      <c r="H29" s="17" t="s">
        <v>124</v>
      </c>
      <c r="I29" s="17">
        <v>3.7</v>
      </c>
      <c r="J29" s="16" t="s">
        <v>130</v>
      </c>
    </row>
    <row r="30" spans="1:10" ht="124.8" x14ac:dyDescent="0.25">
      <c r="A30" s="39" t="s">
        <v>56</v>
      </c>
      <c r="B30" s="15" t="s">
        <v>60</v>
      </c>
      <c r="C30" s="18"/>
      <c r="D30" s="16"/>
      <c r="E30" s="15" t="s">
        <v>61</v>
      </c>
      <c r="F30" s="18" t="s">
        <v>62</v>
      </c>
      <c r="G30" s="17" t="s">
        <v>124</v>
      </c>
      <c r="H30" s="17" t="s">
        <v>124</v>
      </c>
      <c r="I30" s="17">
        <v>5.0999999999999996</v>
      </c>
      <c r="J30" s="14" t="s">
        <v>323</v>
      </c>
    </row>
    <row r="31" spans="1:10" ht="193.5" customHeight="1" x14ac:dyDescent="0.25">
      <c r="A31" s="39" t="s">
        <v>57</v>
      </c>
      <c r="B31" s="15" t="s">
        <v>63</v>
      </c>
      <c r="C31" s="18"/>
      <c r="D31" s="16"/>
      <c r="E31" s="16" t="s">
        <v>64</v>
      </c>
      <c r="F31" s="18" t="s">
        <v>65</v>
      </c>
      <c r="G31" s="17" t="s">
        <v>124</v>
      </c>
      <c r="H31" s="17" t="s">
        <v>124</v>
      </c>
      <c r="I31" s="40">
        <v>1E-3</v>
      </c>
      <c r="J31" s="16" t="s">
        <v>131</v>
      </c>
    </row>
    <row r="34" spans="1:10" ht="15.6" x14ac:dyDescent="0.3">
      <c r="B34" s="30" t="s">
        <v>11</v>
      </c>
    </row>
    <row r="36" spans="1:10" x14ac:dyDescent="0.25">
      <c r="A36" s="10" t="s">
        <v>126</v>
      </c>
    </row>
    <row r="37" spans="1:10" ht="15.6" x14ac:dyDescent="0.3">
      <c r="A37" s="41" t="s">
        <v>314</v>
      </c>
      <c r="B37" s="30"/>
      <c r="C37" s="30"/>
    </row>
    <row r="38" spans="1:10" ht="15.6" x14ac:dyDescent="0.3">
      <c r="A38" s="30" t="s">
        <v>125</v>
      </c>
      <c r="B38" s="30"/>
      <c r="C38" s="30"/>
      <c r="D38" s="25"/>
      <c r="E38" s="25"/>
      <c r="F38" s="25"/>
      <c r="G38" s="25"/>
      <c r="H38" s="25"/>
      <c r="I38" s="25"/>
      <c r="J38" s="25"/>
    </row>
  </sheetData>
  <customSheetViews>
    <customSheetView guid="{AA35BFF6-BC5E-4E54-B319-9A148CC08670}" scale="84" fitToPage="1" topLeftCell="D10">
      <pane ySplit="4" topLeftCell="A29" activePane="bottomLeft" state="frozen"/>
      <selection pane="bottomLeft" activeCell="E32" sqref="E32"/>
      <pageMargins left="0.7" right="0.7" top="0.75" bottom="0.75" header="0.3" footer="0.3"/>
      <pageSetup paperSize="9" scale="47" fitToHeight="0" orientation="landscape" r:id="rId1"/>
    </customSheetView>
    <customSheetView guid="{41E59370-86DD-452E-B1B2-DA55FEACF58D}" scale="96" showPageBreaks="1" fitToPage="1">
      <selection activeCell="E11" sqref="E11:E12"/>
      <pageMargins left="0.7" right="0.7" top="0.75" bottom="0.75" header="0.3" footer="0.3"/>
      <pageSetup paperSize="9" scale="36" fitToHeight="0" orientation="landscape" r:id="rId2"/>
    </customSheetView>
  </customSheetViews>
  <mergeCells count="4">
    <mergeCell ref="A2:J2"/>
    <mergeCell ref="A28:J28"/>
    <mergeCell ref="A19:J19"/>
    <mergeCell ref="A11:J11"/>
  </mergeCells>
  <pageMargins left="0.39370078740157483" right="0" top="0.78740157480314965" bottom="0.19685039370078741" header="0.31496062992125984" footer="0.31496062992125984"/>
  <pageSetup paperSize="9" scale="5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view="pageBreakPreview" zoomScale="60" zoomScaleNormal="55" workbookViewId="0">
      <selection activeCell="I9" sqref="I9"/>
    </sheetView>
  </sheetViews>
  <sheetFormatPr defaultRowHeight="14.4" x14ac:dyDescent="0.3"/>
  <cols>
    <col min="1" max="1" width="6.44140625" customWidth="1"/>
    <col min="2" max="2" width="19.88671875" customWidth="1"/>
    <col min="3" max="3" width="31.88671875" customWidth="1"/>
    <col min="4" max="4" width="46.109375" customWidth="1"/>
    <col min="5" max="5" width="20.5546875" customWidth="1"/>
    <col min="6" max="6" width="26.88671875" customWidth="1"/>
    <col min="7" max="7" width="25.109375" customWidth="1"/>
    <col min="8" max="8" width="15.109375" customWidth="1"/>
    <col min="9" max="9" width="20.5546875" customWidth="1"/>
    <col min="10" max="10" width="18.33203125" customWidth="1"/>
    <col min="11" max="11" width="20.44140625" customWidth="1"/>
    <col min="12" max="12" width="35.44140625" customWidth="1"/>
    <col min="13" max="13" width="9.33203125" customWidth="1"/>
  </cols>
  <sheetData>
    <row r="1" spans="1:12" ht="15.6" x14ac:dyDescent="0.3">
      <c r="L1" s="35" t="s">
        <v>21</v>
      </c>
    </row>
    <row r="2" spans="1:12" ht="24" customHeight="1" x14ac:dyDescent="0.3">
      <c r="A2" s="81" t="s">
        <v>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5" customFormat="1" ht="15.75" customHeight="1" x14ac:dyDescent="0.35">
      <c r="A3" s="7"/>
      <c r="B3" s="7"/>
      <c r="C3" s="7"/>
      <c r="D3" s="8"/>
      <c r="E3" s="8"/>
      <c r="F3" s="8"/>
      <c r="G3" s="8"/>
      <c r="H3" s="8"/>
    </row>
    <row r="4" spans="1:12" s="21" customFormat="1" ht="149.25" customHeight="1" x14ac:dyDescent="0.3">
      <c r="A4" s="22" t="s">
        <v>0</v>
      </c>
      <c r="B4" s="22" t="s">
        <v>13</v>
      </c>
      <c r="C4" s="22" t="s">
        <v>15</v>
      </c>
      <c r="D4" s="22" t="s">
        <v>1</v>
      </c>
      <c r="E4" s="22" t="s">
        <v>2</v>
      </c>
      <c r="F4" s="22" t="s">
        <v>3</v>
      </c>
      <c r="G4" s="22" t="s">
        <v>4</v>
      </c>
      <c r="H4" s="23" t="s">
        <v>16</v>
      </c>
      <c r="I4" s="23" t="s">
        <v>17</v>
      </c>
      <c r="J4" s="24" t="s">
        <v>10</v>
      </c>
      <c r="K4" s="24" t="s">
        <v>9</v>
      </c>
      <c r="L4" s="22" t="s">
        <v>14</v>
      </c>
    </row>
    <row r="5" spans="1:12" s="21" customFormat="1" ht="18.75" customHeight="1" x14ac:dyDescent="0.3">
      <c r="A5" s="32"/>
      <c r="B5" s="32"/>
      <c r="C5" s="32"/>
      <c r="D5" s="32"/>
      <c r="E5" s="32"/>
      <c r="F5" s="32"/>
      <c r="G5" s="32"/>
      <c r="H5" s="32" t="s">
        <v>29</v>
      </c>
      <c r="I5" s="32" t="s">
        <v>29</v>
      </c>
      <c r="J5" s="34" t="s">
        <v>313</v>
      </c>
      <c r="K5" s="34" t="s">
        <v>313</v>
      </c>
      <c r="L5" s="32"/>
    </row>
    <row r="6" spans="1:12" s="21" customFormat="1" ht="21" customHeight="1" x14ac:dyDescent="0.3">
      <c r="A6" s="82" t="s">
        <v>19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4"/>
    </row>
    <row r="7" spans="1:12" s="21" customFormat="1" ht="19.5" customHeight="1" x14ac:dyDescent="0.3">
      <c r="A7" s="119"/>
      <c r="B7" s="119"/>
      <c r="C7" s="119"/>
      <c r="D7" s="120" t="s">
        <v>18</v>
      </c>
      <c r="E7" s="119"/>
      <c r="F7" s="119"/>
      <c r="G7" s="119"/>
      <c r="H7" s="121"/>
      <c r="I7" s="122">
        <f>I8+I15+I21+I28+I35+I40+I47+I54+I61+I67+I74</f>
        <v>2916.8</v>
      </c>
      <c r="J7" s="122">
        <f>J8+J15+J21+J28+J35+J40+J47+J54+J61+J67+J74</f>
        <v>3535.2</v>
      </c>
      <c r="K7" s="123"/>
      <c r="L7" s="124"/>
    </row>
    <row r="8" spans="1:12" s="21" customFormat="1" ht="57" customHeight="1" x14ac:dyDescent="0.3">
      <c r="A8" s="109" t="s">
        <v>167</v>
      </c>
      <c r="B8" s="104" t="s">
        <v>66</v>
      </c>
      <c r="C8" s="104" t="s">
        <v>168</v>
      </c>
      <c r="D8" s="106"/>
      <c r="E8" s="106"/>
      <c r="F8" s="106"/>
      <c r="G8" s="106"/>
      <c r="H8" s="105"/>
      <c r="I8" s="113">
        <f>I9+I10+I11+I12+I13</f>
        <v>368.5</v>
      </c>
      <c r="J8" s="113">
        <f>J9+J10+J11+J12+J13</f>
        <v>27.2</v>
      </c>
      <c r="K8" s="123"/>
      <c r="L8" s="124"/>
    </row>
    <row r="9" spans="1:12" s="21" customFormat="1" ht="216" customHeight="1" x14ac:dyDescent="0.3">
      <c r="A9" s="110" t="s">
        <v>140</v>
      </c>
      <c r="B9" s="103"/>
      <c r="C9" s="106"/>
      <c r="D9" s="106" t="s">
        <v>169</v>
      </c>
      <c r="E9" s="106" t="s">
        <v>112</v>
      </c>
      <c r="F9" s="106" t="s">
        <v>170</v>
      </c>
      <c r="G9" s="106" t="s">
        <v>171</v>
      </c>
      <c r="H9" s="107" t="s">
        <v>172</v>
      </c>
      <c r="I9" s="111">
        <v>65.8</v>
      </c>
      <c r="J9" s="111">
        <v>27.2</v>
      </c>
      <c r="K9" s="111">
        <v>41.3</v>
      </c>
      <c r="L9" s="126" t="s">
        <v>332</v>
      </c>
    </row>
    <row r="10" spans="1:12" s="21" customFormat="1" ht="219" customHeight="1" x14ac:dyDescent="0.3">
      <c r="A10" s="110" t="s">
        <v>145</v>
      </c>
      <c r="B10" s="103"/>
      <c r="C10" s="106"/>
      <c r="D10" s="106" t="s">
        <v>173</v>
      </c>
      <c r="E10" s="106" t="s">
        <v>112</v>
      </c>
      <c r="F10" s="106"/>
      <c r="G10" s="106" t="s">
        <v>174</v>
      </c>
      <c r="H10" s="107" t="s">
        <v>175</v>
      </c>
      <c r="I10" s="111">
        <v>1.2</v>
      </c>
      <c r="J10" s="111">
        <v>0</v>
      </c>
      <c r="K10" s="111">
        <v>0</v>
      </c>
      <c r="L10" s="126" t="s">
        <v>176</v>
      </c>
    </row>
    <row r="11" spans="1:12" s="21" customFormat="1" ht="145.5" customHeight="1" x14ac:dyDescent="0.3">
      <c r="A11" s="110" t="s">
        <v>150</v>
      </c>
      <c r="B11" s="103"/>
      <c r="C11" s="106"/>
      <c r="D11" s="106" t="s">
        <v>177</v>
      </c>
      <c r="E11" s="106" t="s">
        <v>112</v>
      </c>
      <c r="F11" s="106"/>
      <c r="G11" s="106" t="s">
        <v>178</v>
      </c>
      <c r="H11" s="107" t="s">
        <v>179</v>
      </c>
      <c r="I11" s="111">
        <v>295.5</v>
      </c>
      <c r="J11" s="111">
        <v>0</v>
      </c>
      <c r="K11" s="111">
        <v>0</v>
      </c>
      <c r="L11" s="126" t="s">
        <v>180</v>
      </c>
    </row>
    <row r="12" spans="1:12" s="21" customFormat="1" ht="192.75" customHeight="1" x14ac:dyDescent="0.3">
      <c r="A12" s="110" t="s">
        <v>155</v>
      </c>
      <c r="B12" s="103"/>
      <c r="C12" s="106"/>
      <c r="D12" s="106" t="s">
        <v>181</v>
      </c>
      <c r="E12" s="106" t="s">
        <v>112</v>
      </c>
      <c r="F12" s="106"/>
      <c r="G12" s="106" t="s">
        <v>182</v>
      </c>
      <c r="H12" s="107" t="s">
        <v>183</v>
      </c>
      <c r="I12" s="111">
        <v>4</v>
      </c>
      <c r="J12" s="111">
        <v>0</v>
      </c>
      <c r="K12" s="111">
        <v>0</v>
      </c>
      <c r="L12" s="126" t="s">
        <v>180</v>
      </c>
    </row>
    <row r="13" spans="1:12" s="21" customFormat="1" ht="195.75" customHeight="1" x14ac:dyDescent="0.3">
      <c r="A13" s="110" t="s">
        <v>159</v>
      </c>
      <c r="B13" s="103"/>
      <c r="C13" s="106"/>
      <c r="D13" s="106" t="s">
        <v>184</v>
      </c>
      <c r="E13" s="106" t="s">
        <v>112</v>
      </c>
      <c r="F13" s="106"/>
      <c r="G13" s="106" t="s">
        <v>185</v>
      </c>
      <c r="H13" s="107" t="s">
        <v>186</v>
      </c>
      <c r="I13" s="111">
        <v>2</v>
      </c>
      <c r="J13" s="111">
        <v>0</v>
      </c>
      <c r="K13" s="111">
        <v>0</v>
      </c>
      <c r="L13" s="128" t="s">
        <v>333</v>
      </c>
    </row>
    <row r="14" spans="1:12" s="21" customFormat="1" ht="19.5" customHeight="1" x14ac:dyDescent="0.3">
      <c r="A14" s="103"/>
      <c r="B14" s="103"/>
      <c r="C14" s="106"/>
      <c r="D14" s="106"/>
      <c r="E14" s="106"/>
      <c r="F14" s="106"/>
      <c r="G14" s="106"/>
      <c r="H14" s="105"/>
      <c r="I14" s="111"/>
      <c r="J14" s="111"/>
      <c r="K14" s="111"/>
      <c r="L14" s="126"/>
    </row>
    <row r="15" spans="1:12" s="21" customFormat="1" ht="78" customHeight="1" x14ac:dyDescent="0.3">
      <c r="A15" s="109" t="s">
        <v>187</v>
      </c>
      <c r="B15" s="103" t="s">
        <v>68</v>
      </c>
      <c r="C15" s="104" t="s">
        <v>188</v>
      </c>
      <c r="D15" s="106"/>
      <c r="E15" s="106"/>
      <c r="F15" s="106"/>
      <c r="G15" s="106"/>
      <c r="H15" s="105"/>
      <c r="I15" s="113">
        <f>I16+I17+I18+I19</f>
        <v>20</v>
      </c>
      <c r="J15" s="113">
        <f>J16+J17+J18+J19</f>
        <v>0</v>
      </c>
      <c r="K15" s="111"/>
      <c r="L15" s="126"/>
    </row>
    <row r="16" spans="1:12" s="21" customFormat="1" ht="115.5" customHeight="1" x14ac:dyDescent="0.3">
      <c r="A16" s="110" t="s">
        <v>140</v>
      </c>
      <c r="B16" s="108"/>
      <c r="C16" s="106"/>
      <c r="D16" s="106" t="s">
        <v>189</v>
      </c>
      <c r="E16" s="106" t="s">
        <v>190</v>
      </c>
      <c r="F16" s="106"/>
      <c r="G16" s="106" t="s">
        <v>191</v>
      </c>
      <c r="H16" s="107">
        <v>100</v>
      </c>
      <c r="I16" s="111">
        <v>10</v>
      </c>
      <c r="J16" s="111">
        <v>0</v>
      </c>
      <c r="K16" s="111">
        <v>100</v>
      </c>
      <c r="L16" s="126" t="s">
        <v>192</v>
      </c>
    </row>
    <row r="17" spans="1:12" s="21" customFormat="1" ht="122.25" customHeight="1" x14ac:dyDescent="0.3">
      <c r="A17" s="110" t="s">
        <v>145</v>
      </c>
      <c r="B17" s="108"/>
      <c r="C17" s="106"/>
      <c r="D17" s="106" t="s">
        <v>193</v>
      </c>
      <c r="E17" s="106" t="s">
        <v>190</v>
      </c>
      <c r="F17" s="106"/>
      <c r="G17" s="106" t="s">
        <v>194</v>
      </c>
      <c r="H17" s="107">
        <v>2</v>
      </c>
      <c r="I17" s="111">
        <v>0</v>
      </c>
      <c r="J17" s="111">
        <v>0</v>
      </c>
      <c r="K17" s="111">
        <v>0</v>
      </c>
      <c r="L17" s="126" t="s">
        <v>180</v>
      </c>
    </row>
    <row r="18" spans="1:12" s="21" customFormat="1" ht="192" customHeight="1" x14ac:dyDescent="0.3">
      <c r="A18" s="110" t="s">
        <v>150</v>
      </c>
      <c r="B18" s="108"/>
      <c r="C18" s="106"/>
      <c r="D18" s="106" t="s">
        <v>195</v>
      </c>
      <c r="E18" s="106" t="s">
        <v>190</v>
      </c>
      <c r="F18" s="106"/>
      <c r="G18" s="106" t="s">
        <v>196</v>
      </c>
      <c r="H18" s="107" t="s">
        <v>197</v>
      </c>
      <c r="I18" s="111">
        <v>10</v>
      </c>
      <c r="J18" s="111">
        <v>0</v>
      </c>
      <c r="K18" s="111">
        <v>0</v>
      </c>
      <c r="L18" s="128" t="s">
        <v>198</v>
      </c>
    </row>
    <row r="19" spans="1:12" s="21" customFormat="1" ht="103.5" customHeight="1" x14ac:dyDescent="0.3">
      <c r="A19" s="110" t="s">
        <v>155</v>
      </c>
      <c r="B19" s="108"/>
      <c r="C19" s="106"/>
      <c r="D19" s="106" t="s">
        <v>184</v>
      </c>
      <c r="E19" s="106" t="s">
        <v>190</v>
      </c>
      <c r="F19" s="106"/>
      <c r="G19" s="106" t="s">
        <v>199</v>
      </c>
      <c r="H19" s="107">
        <v>3</v>
      </c>
      <c r="I19" s="111">
        <v>0</v>
      </c>
      <c r="J19" s="111">
        <v>0</v>
      </c>
      <c r="K19" s="111">
        <v>0</v>
      </c>
      <c r="L19" s="130" t="s">
        <v>334</v>
      </c>
    </row>
    <row r="20" spans="1:12" s="21" customFormat="1" ht="19.5" customHeight="1" x14ac:dyDescent="0.3">
      <c r="A20" s="110"/>
      <c r="B20" s="108"/>
      <c r="C20" s="106"/>
      <c r="D20" s="106"/>
      <c r="E20" s="106"/>
      <c r="F20" s="106"/>
      <c r="G20" s="106"/>
      <c r="H20" s="107"/>
      <c r="I20" s="111"/>
      <c r="J20" s="111"/>
      <c r="K20" s="111"/>
      <c r="L20" s="126"/>
    </row>
    <row r="21" spans="1:12" s="21" customFormat="1" ht="84.75" customHeight="1" x14ac:dyDescent="0.3">
      <c r="A21" s="109" t="s">
        <v>200</v>
      </c>
      <c r="B21" s="104" t="s">
        <v>201</v>
      </c>
      <c r="C21" s="104" t="s">
        <v>202</v>
      </c>
      <c r="D21" s="106"/>
      <c r="E21" s="106"/>
      <c r="F21" s="106"/>
      <c r="G21" s="106"/>
      <c r="H21" s="107"/>
      <c r="I21" s="113">
        <f>I22+I23+I24+I25+I26</f>
        <v>125</v>
      </c>
      <c r="J21" s="113">
        <f>J22+J23+J24+J25+J26</f>
        <v>17.600000000000001</v>
      </c>
      <c r="K21" s="111"/>
      <c r="L21" s="126"/>
    </row>
    <row r="22" spans="1:12" s="21" customFormat="1" ht="162" customHeight="1" x14ac:dyDescent="0.3">
      <c r="A22" s="110" t="s">
        <v>140</v>
      </c>
      <c r="B22" s="108"/>
      <c r="C22" s="106"/>
      <c r="D22" s="106" t="s">
        <v>203</v>
      </c>
      <c r="E22" s="106" t="s">
        <v>37</v>
      </c>
      <c r="F22" s="106"/>
      <c r="G22" s="106" t="s">
        <v>204</v>
      </c>
      <c r="H22" s="114">
        <v>1</v>
      </c>
      <c r="I22" s="111">
        <v>10</v>
      </c>
      <c r="J22" s="111">
        <v>0</v>
      </c>
      <c r="K22" s="111">
        <v>0</v>
      </c>
      <c r="L22" s="126" t="s">
        <v>205</v>
      </c>
    </row>
    <row r="23" spans="1:12" s="21" customFormat="1" ht="162.75" customHeight="1" x14ac:dyDescent="0.3">
      <c r="A23" s="110" t="s">
        <v>145</v>
      </c>
      <c r="B23" s="108"/>
      <c r="C23" s="106"/>
      <c r="D23" s="106" t="s">
        <v>206</v>
      </c>
      <c r="E23" s="106" t="s">
        <v>37</v>
      </c>
      <c r="F23" s="106"/>
      <c r="G23" s="106" t="s">
        <v>207</v>
      </c>
      <c r="H23" s="115">
        <v>0.38</v>
      </c>
      <c r="I23" s="111">
        <v>100</v>
      </c>
      <c r="J23" s="111">
        <v>5</v>
      </c>
      <c r="K23" s="127">
        <v>0.02</v>
      </c>
      <c r="L23" s="126" t="s">
        <v>208</v>
      </c>
    </row>
    <row r="24" spans="1:12" s="21" customFormat="1" ht="196.5" customHeight="1" x14ac:dyDescent="0.3">
      <c r="A24" s="110" t="s">
        <v>150</v>
      </c>
      <c r="B24" s="108"/>
      <c r="C24" s="106"/>
      <c r="D24" s="106" t="s">
        <v>181</v>
      </c>
      <c r="E24" s="106" t="s">
        <v>37</v>
      </c>
      <c r="F24" s="106"/>
      <c r="G24" s="106" t="s">
        <v>209</v>
      </c>
      <c r="H24" s="114">
        <v>2</v>
      </c>
      <c r="I24" s="111"/>
      <c r="J24" s="111"/>
      <c r="K24" s="111">
        <v>1</v>
      </c>
      <c r="L24" s="126" t="s">
        <v>335</v>
      </c>
    </row>
    <row r="25" spans="1:12" s="21" customFormat="1" ht="244.5" customHeight="1" x14ac:dyDescent="0.3">
      <c r="A25" s="110" t="s">
        <v>155</v>
      </c>
      <c r="B25" s="108"/>
      <c r="C25" s="106"/>
      <c r="D25" s="106" t="s">
        <v>210</v>
      </c>
      <c r="E25" s="106" t="s">
        <v>37</v>
      </c>
      <c r="F25" s="106"/>
      <c r="G25" s="106" t="s">
        <v>191</v>
      </c>
      <c r="H25" s="107">
        <v>100</v>
      </c>
      <c r="I25" s="111">
        <v>15</v>
      </c>
      <c r="J25" s="111">
        <v>12.6</v>
      </c>
      <c r="K25" s="111">
        <v>100</v>
      </c>
      <c r="L25" s="128" t="s">
        <v>211</v>
      </c>
    </row>
    <row r="26" spans="1:12" s="21" customFormat="1" ht="132" customHeight="1" x14ac:dyDescent="0.3">
      <c r="A26" s="110" t="s">
        <v>159</v>
      </c>
      <c r="B26" s="108"/>
      <c r="C26" s="106"/>
      <c r="D26" s="106" t="s">
        <v>184</v>
      </c>
      <c r="E26" s="106" t="s">
        <v>37</v>
      </c>
      <c r="F26" s="106"/>
      <c r="G26" s="106" t="s">
        <v>212</v>
      </c>
      <c r="H26" s="114">
        <v>30</v>
      </c>
      <c r="I26" s="111"/>
      <c r="J26" s="111"/>
      <c r="K26" s="111"/>
      <c r="L26" s="126" t="s">
        <v>336</v>
      </c>
    </row>
    <row r="27" spans="1:12" s="21" customFormat="1" ht="140.25" customHeight="1" x14ac:dyDescent="0.3">
      <c r="A27" s="110"/>
      <c r="B27" s="108"/>
      <c r="C27" s="106"/>
      <c r="D27" s="106"/>
      <c r="E27" s="106"/>
      <c r="F27" s="106"/>
      <c r="G27" s="106"/>
      <c r="H27" s="107"/>
      <c r="I27" s="111"/>
      <c r="J27" s="111"/>
      <c r="K27" s="111"/>
      <c r="L27" s="126"/>
    </row>
    <row r="28" spans="1:12" s="21" customFormat="1" ht="19.5" customHeight="1" x14ac:dyDescent="0.3">
      <c r="A28" s="109" t="s">
        <v>213</v>
      </c>
      <c r="B28" s="104" t="s">
        <v>72</v>
      </c>
      <c r="C28" s="104" t="s">
        <v>214</v>
      </c>
      <c r="D28" s="106"/>
      <c r="E28" s="106"/>
      <c r="F28" s="106"/>
      <c r="G28" s="106"/>
      <c r="H28" s="107"/>
      <c r="I28" s="113">
        <f>I29+I30+I31+I32+I33</f>
        <v>348</v>
      </c>
      <c r="J28" s="113">
        <f>J29+J30+J31+J32+J33</f>
        <v>1161.2</v>
      </c>
      <c r="K28" s="111"/>
      <c r="L28" s="126"/>
    </row>
    <row r="29" spans="1:12" s="21" customFormat="1" ht="68.25" customHeight="1" x14ac:dyDescent="0.3">
      <c r="A29" s="110" t="s">
        <v>140</v>
      </c>
      <c r="B29" s="108"/>
      <c r="C29" s="106"/>
      <c r="D29" s="106" t="s">
        <v>215</v>
      </c>
      <c r="E29" s="106" t="s">
        <v>90</v>
      </c>
      <c r="F29" s="106" t="s">
        <v>216</v>
      </c>
      <c r="G29" s="106" t="s">
        <v>217</v>
      </c>
      <c r="H29" s="116" t="s">
        <v>218</v>
      </c>
      <c r="I29" s="111">
        <v>100</v>
      </c>
      <c r="J29" s="111">
        <v>88.4</v>
      </c>
      <c r="K29" s="111">
        <v>1.2</v>
      </c>
      <c r="L29" s="126" t="s">
        <v>219</v>
      </c>
    </row>
    <row r="30" spans="1:12" s="21" customFormat="1" ht="265.5" customHeight="1" x14ac:dyDescent="0.3">
      <c r="A30" s="110" t="s">
        <v>145</v>
      </c>
      <c r="B30" s="108"/>
      <c r="C30" s="106"/>
      <c r="D30" s="106" t="s">
        <v>184</v>
      </c>
      <c r="E30" s="106" t="s">
        <v>90</v>
      </c>
      <c r="F30" s="106"/>
      <c r="G30" s="106" t="s">
        <v>185</v>
      </c>
      <c r="H30" s="107"/>
      <c r="I30" s="111"/>
      <c r="J30" s="111"/>
      <c r="K30" s="111"/>
      <c r="L30" s="126" t="s">
        <v>337</v>
      </c>
    </row>
    <row r="31" spans="1:12" s="21" customFormat="1" ht="196.5" customHeight="1" x14ac:dyDescent="0.3">
      <c r="A31" s="110"/>
      <c r="B31" s="108"/>
      <c r="C31" s="106"/>
      <c r="D31" s="106" t="s">
        <v>220</v>
      </c>
      <c r="E31" s="106" t="s">
        <v>90</v>
      </c>
      <c r="F31" s="106"/>
      <c r="G31" s="106" t="s">
        <v>221</v>
      </c>
      <c r="H31" s="117" t="s">
        <v>222</v>
      </c>
      <c r="I31" s="111">
        <v>200</v>
      </c>
      <c r="J31" s="111">
        <v>1017.8</v>
      </c>
      <c r="K31" s="111">
        <v>3.5</v>
      </c>
      <c r="L31" s="126" t="s">
        <v>338</v>
      </c>
    </row>
    <row r="32" spans="1:12" s="21" customFormat="1" ht="246" customHeight="1" x14ac:dyDescent="0.3">
      <c r="A32" s="110"/>
      <c r="B32" s="108"/>
      <c r="C32" s="106"/>
      <c r="D32" s="106" t="s">
        <v>223</v>
      </c>
      <c r="E32" s="106" t="s">
        <v>90</v>
      </c>
      <c r="F32" s="106"/>
      <c r="G32" s="106" t="s">
        <v>224</v>
      </c>
      <c r="H32" s="117" t="s">
        <v>225</v>
      </c>
      <c r="I32" s="111">
        <v>28</v>
      </c>
      <c r="J32" s="111"/>
      <c r="K32" s="111"/>
      <c r="L32" s="126" t="s">
        <v>180</v>
      </c>
    </row>
    <row r="33" spans="1:12" s="21" customFormat="1" ht="265.5" customHeight="1" x14ac:dyDescent="0.3">
      <c r="A33" s="110"/>
      <c r="B33" s="108"/>
      <c r="C33" s="106"/>
      <c r="D33" s="106" t="s">
        <v>226</v>
      </c>
      <c r="E33" s="106" t="s">
        <v>90</v>
      </c>
      <c r="F33" s="106" t="s">
        <v>227</v>
      </c>
      <c r="G33" s="106" t="s">
        <v>228</v>
      </c>
      <c r="H33" s="114" t="s">
        <v>229</v>
      </c>
      <c r="I33" s="111">
        <v>20</v>
      </c>
      <c r="J33" s="111">
        <v>55</v>
      </c>
      <c r="K33" s="131">
        <v>4</v>
      </c>
      <c r="L33" s="126" t="s">
        <v>339</v>
      </c>
    </row>
    <row r="34" spans="1:12" s="21" customFormat="1" ht="103.5" customHeight="1" x14ac:dyDescent="0.3">
      <c r="A34" s="110"/>
      <c r="B34" s="108"/>
      <c r="C34" s="106"/>
      <c r="D34" s="106"/>
      <c r="E34" s="106"/>
      <c r="F34" s="106"/>
      <c r="G34" s="106"/>
      <c r="H34" s="107"/>
      <c r="I34" s="111"/>
      <c r="J34" s="111"/>
      <c r="K34" s="111"/>
      <c r="L34" s="126"/>
    </row>
    <row r="35" spans="1:12" s="21" customFormat="1" ht="19.5" customHeight="1" x14ac:dyDescent="0.3">
      <c r="A35" s="109" t="s">
        <v>230</v>
      </c>
      <c r="B35" s="104" t="s">
        <v>74</v>
      </c>
      <c r="C35" s="104" t="s">
        <v>231</v>
      </c>
      <c r="D35" s="106"/>
      <c r="E35" s="106"/>
      <c r="F35" s="106"/>
      <c r="G35" s="106"/>
      <c r="H35" s="107"/>
      <c r="I35" s="113">
        <f>I36+I37+I38</f>
        <v>15.5</v>
      </c>
      <c r="J35" s="113">
        <f>J36+J37+J38</f>
        <v>2.7</v>
      </c>
      <c r="K35" s="111"/>
      <c r="L35" s="126"/>
    </row>
    <row r="36" spans="1:12" s="21" customFormat="1" ht="73.5" customHeight="1" x14ac:dyDescent="0.3">
      <c r="A36" s="110" t="s">
        <v>140</v>
      </c>
      <c r="B36" s="108"/>
      <c r="C36" s="106"/>
      <c r="D36" s="106" t="s">
        <v>232</v>
      </c>
      <c r="E36" s="106" t="s">
        <v>90</v>
      </c>
      <c r="F36" s="106"/>
      <c r="G36" s="106" t="s">
        <v>233</v>
      </c>
      <c r="H36" s="107" t="s">
        <v>234</v>
      </c>
      <c r="I36" s="111">
        <v>13.5</v>
      </c>
      <c r="J36" s="111">
        <v>2.7</v>
      </c>
      <c r="K36" s="111">
        <v>0.1</v>
      </c>
      <c r="L36" s="126" t="s">
        <v>235</v>
      </c>
    </row>
    <row r="37" spans="1:12" s="21" customFormat="1" ht="167.25" customHeight="1" x14ac:dyDescent="0.3">
      <c r="A37" s="110" t="s">
        <v>150</v>
      </c>
      <c r="B37" s="108"/>
      <c r="C37" s="106"/>
      <c r="D37" s="106" t="s">
        <v>181</v>
      </c>
      <c r="E37" s="106" t="s">
        <v>90</v>
      </c>
      <c r="F37" s="106"/>
      <c r="G37" s="106" t="s">
        <v>182</v>
      </c>
      <c r="H37" s="107" t="s">
        <v>236</v>
      </c>
      <c r="I37" s="111">
        <v>1</v>
      </c>
      <c r="J37" s="111">
        <v>0</v>
      </c>
      <c r="K37" s="111">
        <v>0</v>
      </c>
      <c r="L37" s="126" t="s">
        <v>180</v>
      </c>
    </row>
    <row r="38" spans="1:12" s="21" customFormat="1" ht="199.5" customHeight="1" x14ac:dyDescent="0.3">
      <c r="A38" s="110"/>
      <c r="B38" s="108"/>
      <c r="C38" s="106"/>
      <c r="D38" s="106" t="s">
        <v>184</v>
      </c>
      <c r="E38" s="106" t="s">
        <v>90</v>
      </c>
      <c r="F38" s="106"/>
      <c r="G38" s="106" t="s">
        <v>237</v>
      </c>
      <c r="H38" s="107" t="s">
        <v>238</v>
      </c>
      <c r="I38" s="111">
        <v>1</v>
      </c>
      <c r="J38" s="111">
        <v>0</v>
      </c>
      <c r="K38" s="111">
        <v>0</v>
      </c>
      <c r="L38" s="126" t="s">
        <v>239</v>
      </c>
    </row>
    <row r="39" spans="1:12" s="21" customFormat="1" ht="189.75" customHeight="1" x14ac:dyDescent="0.3">
      <c r="A39" s="110"/>
      <c r="B39" s="108"/>
      <c r="C39" s="106"/>
      <c r="D39" s="106"/>
      <c r="E39" s="106"/>
      <c r="F39" s="106"/>
      <c r="G39" s="106"/>
      <c r="H39" s="107"/>
      <c r="I39" s="111"/>
      <c r="J39" s="111"/>
      <c r="K39" s="111"/>
      <c r="L39" s="126"/>
    </row>
    <row r="40" spans="1:12" s="21" customFormat="1" ht="19.5" customHeight="1" x14ac:dyDescent="0.3">
      <c r="A40" s="109" t="s">
        <v>240</v>
      </c>
      <c r="B40" s="103" t="s">
        <v>76</v>
      </c>
      <c r="C40" s="104" t="s">
        <v>241</v>
      </c>
      <c r="D40" s="106"/>
      <c r="E40" s="106"/>
      <c r="F40" s="106"/>
      <c r="G40" s="106"/>
      <c r="H40" s="107"/>
      <c r="I40" s="113">
        <f>I41+I42+I43+I44+I45</f>
        <v>223.79999999999998</v>
      </c>
      <c r="J40" s="113">
        <f>J41+J42+J43+J44+J45</f>
        <v>4</v>
      </c>
      <c r="K40" s="111"/>
      <c r="L40" s="126"/>
    </row>
    <row r="41" spans="1:12" s="21" customFormat="1" ht="84.75" customHeight="1" x14ac:dyDescent="0.3">
      <c r="A41" s="110" t="s">
        <v>140</v>
      </c>
      <c r="B41" s="103"/>
      <c r="C41" s="104"/>
      <c r="D41" s="106" t="s">
        <v>242</v>
      </c>
      <c r="E41" s="106" t="s">
        <v>112</v>
      </c>
      <c r="F41" s="106" t="s">
        <v>243</v>
      </c>
      <c r="G41" s="106" t="s">
        <v>244</v>
      </c>
      <c r="H41" s="107" t="s">
        <v>245</v>
      </c>
      <c r="I41" s="111">
        <v>210</v>
      </c>
      <c r="J41" s="111">
        <v>0</v>
      </c>
      <c r="K41" s="111">
        <v>0</v>
      </c>
      <c r="L41" s="126" t="s">
        <v>246</v>
      </c>
    </row>
    <row r="42" spans="1:12" s="21" customFormat="1" ht="252.75" customHeight="1" x14ac:dyDescent="0.3">
      <c r="A42" s="110" t="s">
        <v>145</v>
      </c>
      <c r="B42" s="108"/>
      <c r="C42" s="106"/>
      <c r="D42" s="106" t="s">
        <v>247</v>
      </c>
      <c r="E42" s="106" t="s">
        <v>112</v>
      </c>
      <c r="F42" s="106"/>
      <c r="G42" s="106" t="s">
        <v>191</v>
      </c>
      <c r="H42" s="107">
        <v>100</v>
      </c>
      <c r="I42" s="111">
        <v>4</v>
      </c>
      <c r="J42" s="111">
        <v>4</v>
      </c>
      <c r="K42" s="111">
        <v>100</v>
      </c>
      <c r="L42" s="128" t="s">
        <v>248</v>
      </c>
    </row>
    <row r="43" spans="1:12" s="21" customFormat="1" ht="129.75" customHeight="1" x14ac:dyDescent="0.3">
      <c r="A43" s="110" t="s">
        <v>150</v>
      </c>
      <c r="B43" s="108"/>
      <c r="C43" s="106"/>
      <c r="D43" s="106" t="s">
        <v>249</v>
      </c>
      <c r="E43" s="106" t="s">
        <v>112</v>
      </c>
      <c r="F43" s="106"/>
      <c r="G43" s="106" t="s">
        <v>250</v>
      </c>
      <c r="H43" s="107" t="s">
        <v>251</v>
      </c>
      <c r="I43" s="111">
        <v>5</v>
      </c>
      <c r="J43" s="111">
        <v>0</v>
      </c>
      <c r="K43" s="111">
        <v>0</v>
      </c>
      <c r="L43" s="126" t="s">
        <v>180</v>
      </c>
    </row>
    <row r="44" spans="1:12" s="21" customFormat="1" ht="233.25" customHeight="1" x14ac:dyDescent="0.3">
      <c r="A44" s="110" t="s">
        <v>155</v>
      </c>
      <c r="B44" s="108"/>
      <c r="C44" s="106"/>
      <c r="D44" s="106" t="s">
        <v>181</v>
      </c>
      <c r="E44" s="106" t="s">
        <v>112</v>
      </c>
      <c r="F44" s="106"/>
      <c r="G44" s="106" t="s">
        <v>182</v>
      </c>
      <c r="H44" s="107" t="s">
        <v>252</v>
      </c>
      <c r="I44" s="111">
        <v>2.6</v>
      </c>
      <c r="J44" s="111">
        <v>0</v>
      </c>
      <c r="K44" s="111">
        <v>0</v>
      </c>
      <c r="L44" s="126" t="s">
        <v>180</v>
      </c>
    </row>
    <row r="45" spans="1:12" s="21" customFormat="1" ht="201.75" customHeight="1" x14ac:dyDescent="0.3">
      <c r="A45" s="110" t="s">
        <v>159</v>
      </c>
      <c r="B45" s="108"/>
      <c r="C45" s="106"/>
      <c r="D45" s="106" t="s">
        <v>184</v>
      </c>
      <c r="E45" s="106" t="s">
        <v>112</v>
      </c>
      <c r="F45" s="106"/>
      <c r="G45" s="106" t="s">
        <v>237</v>
      </c>
      <c r="H45" s="107" t="s">
        <v>253</v>
      </c>
      <c r="I45" s="111">
        <v>2.2000000000000002</v>
      </c>
      <c r="J45" s="111">
        <v>0</v>
      </c>
      <c r="K45" s="111">
        <v>0</v>
      </c>
      <c r="L45" s="126" t="s">
        <v>254</v>
      </c>
    </row>
    <row r="46" spans="1:12" s="21" customFormat="1" ht="200.25" customHeight="1" x14ac:dyDescent="0.3">
      <c r="A46" s="110"/>
      <c r="B46" s="108"/>
      <c r="C46" s="106"/>
      <c r="D46" s="106"/>
      <c r="E46" s="106"/>
      <c r="F46" s="106"/>
      <c r="G46" s="106"/>
      <c r="H46" s="107"/>
      <c r="I46" s="111"/>
      <c r="J46" s="111"/>
      <c r="K46" s="111"/>
      <c r="L46" s="126"/>
    </row>
    <row r="47" spans="1:12" s="21" customFormat="1" ht="19.5" customHeight="1" x14ac:dyDescent="0.3">
      <c r="A47" s="109" t="s">
        <v>255</v>
      </c>
      <c r="B47" s="104" t="s">
        <v>78</v>
      </c>
      <c r="C47" s="104" t="s">
        <v>312</v>
      </c>
      <c r="D47" s="106"/>
      <c r="E47" s="106"/>
      <c r="F47" s="106"/>
      <c r="G47" s="106"/>
      <c r="H47" s="107"/>
      <c r="I47" s="113">
        <f>I48+I49+I51+I50+I52</f>
        <v>152</v>
      </c>
      <c r="J47" s="113">
        <f>J48+J49+J51+J50+J52</f>
        <v>0</v>
      </c>
      <c r="K47" s="111"/>
      <c r="L47" s="126"/>
    </row>
    <row r="48" spans="1:12" s="21" customFormat="1" ht="60" customHeight="1" x14ac:dyDescent="0.3">
      <c r="A48" s="110" t="s">
        <v>140</v>
      </c>
      <c r="B48" s="108"/>
      <c r="C48" s="106"/>
      <c r="D48" s="106" t="s">
        <v>256</v>
      </c>
      <c r="E48" s="106" t="s">
        <v>112</v>
      </c>
      <c r="F48" s="106"/>
      <c r="G48" s="106" t="s">
        <v>257</v>
      </c>
      <c r="H48" s="107" t="s">
        <v>258</v>
      </c>
      <c r="I48" s="111">
        <v>20</v>
      </c>
      <c r="J48" s="111">
        <v>0</v>
      </c>
      <c r="K48" s="111">
        <v>0</v>
      </c>
      <c r="L48" s="126" t="s">
        <v>340</v>
      </c>
    </row>
    <row r="49" spans="1:12" s="21" customFormat="1" ht="213.75" customHeight="1" x14ac:dyDescent="0.3">
      <c r="A49" s="110" t="s">
        <v>145</v>
      </c>
      <c r="B49" s="108"/>
      <c r="C49" s="106"/>
      <c r="D49" s="106" t="s">
        <v>259</v>
      </c>
      <c r="E49" s="106" t="s">
        <v>112</v>
      </c>
      <c r="F49" s="106" t="s">
        <v>260</v>
      </c>
      <c r="G49" s="106" t="s">
        <v>261</v>
      </c>
      <c r="H49" s="107">
        <v>25</v>
      </c>
      <c r="I49" s="111">
        <v>80</v>
      </c>
      <c r="J49" s="111">
        <v>0</v>
      </c>
      <c r="K49" s="111">
        <v>0</v>
      </c>
      <c r="L49" s="126" t="s">
        <v>262</v>
      </c>
    </row>
    <row r="50" spans="1:12" s="21" customFormat="1" ht="131.25" customHeight="1" x14ac:dyDescent="0.3">
      <c r="A50" s="110" t="s">
        <v>150</v>
      </c>
      <c r="B50" s="108"/>
      <c r="C50" s="106"/>
      <c r="D50" s="106" t="s">
        <v>263</v>
      </c>
      <c r="E50" s="106" t="s">
        <v>112</v>
      </c>
      <c r="F50" s="106" t="s">
        <v>216</v>
      </c>
      <c r="G50" s="106" t="s">
        <v>264</v>
      </c>
      <c r="H50" s="107" t="s">
        <v>265</v>
      </c>
      <c r="I50" s="111">
        <v>50</v>
      </c>
      <c r="J50" s="111">
        <v>0</v>
      </c>
      <c r="K50" s="111">
        <v>0</v>
      </c>
      <c r="L50" s="126" t="s">
        <v>340</v>
      </c>
    </row>
    <row r="51" spans="1:12" s="21" customFormat="1" ht="218.25" customHeight="1" x14ac:dyDescent="0.3">
      <c r="A51" s="110" t="s">
        <v>155</v>
      </c>
      <c r="B51" s="108"/>
      <c r="C51" s="106"/>
      <c r="D51" s="106" t="s">
        <v>223</v>
      </c>
      <c r="E51" s="106" t="s">
        <v>112</v>
      </c>
      <c r="F51" s="106"/>
      <c r="G51" s="106" t="s">
        <v>182</v>
      </c>
      <c r="H51" s="107">
        <v>0.6</v>
      </c>
      <c r="I51" s="111">
        <v>1</v>
      </c>
      <c r="J51" s="111">
        <v>0</v>
      </c>
      <c r="K51" s="111">
        <v>0</v>
      </c>
      <c r="L51" s="126" t="s">
        <v>266</v>
      </c>
    </row>
    <row r="52" spans="1:12" s="21" customFormat="1" ht="205.5" customHeight="1" x14ac:dyDescent="0.3">
      <c r="A52" s="110" t="s">
        <v>159</v>
      </c>
      <c r="B52" s="108"/>
      <c r="C52" s="106"/>
      <c r="D52" s="106" t="s">
        <v>184</v>
      </c>
      <c r="E52" s="106" t="s">
        <v>112</v>
      </c>
      <c r="F52" s="106"/>
      <c r="G52" s="106" t="s">
        <v>237</v>
      </c>
      <c r="H52" s="107" t="s">
        <v>267</v>
      </c>
      <c r="I52" s="111">
        <v>1</v>
      </c>
      <c r="J52" s="111">
        <v>0</v>
      </c>
      <c r="K52" s="111">
        <v>0</v>
      </c>
      <c r="L52" s="128" t="s">
        <v>341</v>
      </c>
    </row>
    <row r="53" spans="1:12" s="21" customFormat="1" ht="201.75" customHeight="1" x14ac:dyDescent="0.3">
      <c r="A53" s="110"/>
      <c r="B53" s="108"/>
      <c r="C53" s="106"/>
      <c r="D53" s="106"/>
      <c r="E53" s="106"/>
      <c r="F53" s="106"/>
      <c r="G53" s="106"/>
      <c r="H53" s="107"/>
      <c r="I53" s="111"/>
      <c r="J53" s="111"/>
      <c r="K53" s="111"/>
      <c r="L53" s="126"/>
    </row>
    <row r="54" spans="1:12" s="21" customFormat="1" ht="19.5" customHeight="1" x14ac:dyDescent="0.3">
      <c r="A54" s="109" t="s">
        <v>268</v>
      </c>
      <c r="B54" s="104" t="s">
        <v>80</v>
      </c>
      <c r="C54" s="104" t="s">
        <v>269</v>
      </c>
      <c r="D54" s="106"/>
      <c r="E54" s="106"/>
      <c r="F54" s="106"/>
      <c r="G54" s="106"/>
      <c r="H54" s="107"/>
      <c r="I54" s="113">
        <f>I55+I56+I57+I58+I59</f>
        <v>175</v>
      </c>
      <c r="J54" s="113">
        <f>J55+J56+J57+J58+J59</f>
        <v>92</v>
      </c>
      <c r="K54" s="111"/>
      <c r="L54" s="126"/>
    </row>
    <row r="55" spans="1:12" s="21" customFormat="1" ht="72" customHeight="1" x14ac:dyDescent="0.3">
      <c r="A55" s="110" t="s">
        <v>140</v>
      </c>
      <c r="B55" s="108"/>
      <c r="C55" s="106"/>
      <c r="D55" s="106" t="s">
        <v>270</v>
      </c>
      <c r="E55" s="106" t="s">
        <v>190</v>
      </c>
      <c r="F55" s="106"/>
      <c r="G55" s="106" t="s">
        <v>271</v>
      </c>
      <c r="H55" s="107" t="s">
        <v>272</v>
      </c>
      <c r="I55" s="111">
        <v>100</v>
      </c>
      <c r="J55" s="111">
        <v>52.2</v>
      </c>
      <c r="K55" s="111">
        <v>0.3</v>
      </c>
      <c r="L55" s="126" t="s">
        <v>342</v>
      </c>
    </row>
    <row r="56" spans="1:12" s="21" customFormat="1" ht="222.75" customHeight="1" x14ac:dyDescent="0.3">
      <c r="A56" s="110" t="s">
        <v>145</v>
      </c>
      <c r="B56" s="108"/>
      <c r="C56" s="106"/>
      <c r="D56" s="106" t="s">
        <v>141</v>
      </c>
      <c r="E56" s="106" t="s">
        <v>190</v>
      </c>
      <c r="F56" s="106" t="s">
        <v>142</v>
      </c>
      <c r="G56" s="106" t="s">
        <v>273</v>
      </c>
      <c r="H56" s="107" t="s">
        <v>274</v>
      </c>
      <c r="I56" s="111">
        <v>20</v>
      </c>
      <c r="J56" s="111">
        <v>39.799999999999997</v>
      </c>
      <c r="K56" s="111">
        <v>23.9</v>
      </c>
      <c r="L56" s="126" t="s">
        <v>275</v>
      </c>
    </row>
    <row r="57" spans="1:12" s="21" customFormat="1" ht="207" customHeight="1" x14ac:dyDescent="0.3">
      <c r="A57" s="110" t="s">
        <v>150</v>
      </c>
      <c r="B57" s="108"/>
      <c r="C57" s="106"/>
      <c r="D57" s="106" t="s">
        <v>276</v>
      </c>
      <c r="E57" s="106" t="s">
        <v>190</v>
      </c>
      <c r="F57" s="106"/>
      <c r="G57" s="106" t="s">
        <v>191</v>
      </c>
      <c r="H57" s="107">
        <v>100</v>
      </c>
      <c r="I57" s="111">
        <v>50</v>
      </c>
      <c r="J57" s="111">
        <v>0</v>
      </c>
      <c r="K57" s="111">
        <v>100</v>
      </c>
      <c r="L57" s="126" t="s">
        <v>192</v>
      </c>
    </row>
    <row r="58" spans="1:12" s="21" customFormat="1" ht="138" customHeight="1" x14ac:dyDescent="0.3">
      <c r="A58" s="110" t="s">
        <v>155</v>
      </c>
      <c r="B58" s="108"/>
      <c r="C58" s="106"/>
      <c r="D58" s="106" t="s">
        <v>181</v>
      </c>
      <c r="E58" s="106" t="s">
        <v>190</v>
      </c>
      <c r="F58" s="106"/>
      <c r="G58" s="106" t="s">
        <v>277</v>
      </c>
      <c r="H58" s="107" t="s">
        <v>278</v>
      </c>
      <c r="I58" s="111">
        <v>3</v>
      </c>
      <c r="J58" s="111">
        <v>0</v>
      </c>
      <c r="K58" s="111">
        <v>0</v>
      </c>
      <c r="L58" s="126" t="s">
        <v>279</v>
      </c>
    </row>
    <row r="59" spans="1:12" s="21" customFormat="1" ht="177" customHeight="1" x14ac:dyDescent="0.3">
      <c r="A59" s="110" t="s">
        <v>159</v>
      </c>
      <c r="B59" s="108"/>
      <c r="C59" s="106"/>
      <c r="D59" s="106" t="s">
        <v>184</v>
      </c>
      <c r="E59" s="106" t="s">
        <v>190</v>
      </c>
      <c r="F59" s="106"/>
      <c r="G59" s="106" t="s">
        <v>237</v>
      </c>
      <c r="H59" s="107" t="s">
        <v>280</v>
      </c>
      <c r="I59" s="111">
        <v>2</v>
      </c>
      <c r="J59" s="111">
        <v>0</v>
      </c>
      <c r="K59" s="111">
        <v>0</v>
      </c>
      <c r="L59" s="126" t="s">
        <v>343</v>
      </c>
    </row>
    <row r="60" spans="1:12" s="21" customFormat="1" ht="182.25" customHeight="1" x14ac:dyDescent="0.3">
      <c r="A60" s="110"/>
      <c r="B60" s="108"/>
      <c r="C60" s="106"/>
      <c r="D60" s="106"/>
      <c r="E60" s="106"/>
      <c r="F60" s="106"/>
      <c r="G60" s="106"/>
      <c r="H60" s="107"/>
      <c r="I60" s="111"/>
      <c r="J60" s="111"/>
      <c r="K60" s="111"/>
      <c r="L60" s="126"/>
    </row>
    <row r="61" spans="1:12" s="21" customFormat="1" ht="19.5" customHeight="1" x14ac:dyDescent="0.3">
      <c r="A61" s="109" t="s">
        <v>282</v>
      </c>
      <c r="B61" s="104" t="s">
        <v>82</v>
      </c>
      <c r="C61" s="104" t="s">
        <v>283</v>
      </c>
      <c r="D61" s="106"/>
      <c r="E61" s="106"/>
      <c r="F61" s="106"/>
      <c r="G61" s="106"/>
      <c r="H61" s="107"/>
      <c r="I61" s="113">
        <f>I62+I63+I65+I64</f>
        <v>108</v>
      </c>
      <c r="J61" s="113">
        <f>J62+J63+J65+J64</f>
        <v>235.5</v>
      </c>
      <c r="K61" s="111"/>
      <c r="L61" s="126"/>
    </row>
    <row r="62" spans="1:12" s="21" customFormat="1" ht="75" customHeight="1" x14ac:dyDescent="0.3">
      <c r="A62" s="110" t="s">
        <v>140</v>
      </c>
      <c r="B62" s="108"/>
      <c r="C62" s="106"/>
      <c r="D62" s="106" t="s">
        <v>141</v>
      </c>
      <c r="E62" s="106" t="s">
        <v>190</v>
      </c>
      <c r="F62" s="106" t="s">
        <v>142</v>
      </c>
      <c r="G62" s="106" t="s">
        <v>284</v>
      </c>
      <c r="H62" s="107" t="s">
        <v>285</v>
      </c>
      <c r="I62" s="111">
        <v>100</v>
      </c>
      <c r="J62" s="111">
        <v>224.7</v>
      </c>
      <c r="K62" s="111">
        <v>91.2</v>
      </c>
      <c r="L62" s="126" t="s">
        <v>344</v>
      </c>
    </row>
    <row r="63" spans="1:12" s="21" customFormat="1" ht="409.6" customHeight="1" x14ac:dyDescent="0.3">
      <c r="A63" s="110" t="s">
        <v>145</v>
      </c>
      <c r="B63" s="108"/>
      <c r="C63" s="106"/>
      <c r="D63" s="106" t="s">
        <v>286</v>
      </c>
      <c r="E63" s="106" t="s">
        <v>190</v>
      </c>
      <c r="F63" s="106"/>
      <c r="G63" s="106" t="s">
        <v>287</v>
      </c>
      <c r="H63" s="107" t="s">
        <v>288</v>
      </c>
      <c r="I63" s="111">
        <v>8</v>
      </c>
      <c r="J63" s="111">
        <v>10.8</v>
      </c>
      <c r="K63" s="111">
        <v>10.6</v>
      </c>
      <c r="L63" s="126" t="s">
        <v>289</v>
      </c>
    </row>
    <row r="64" spans="1:12" s="21" customFormat="1" ht="194.25" customHeight="1" x14ac:dyDescent="0.3">
      <c r="A64" s="110" t="s">
        <v>150</v>
      </c>
      <c r="B64" s="108"/>
      <c r="C64" s="106"/>
      <c r="D64" s="106" t="s">
        <v>184</v>
      </c>
      <c r="E64" s="106" t="s">
        <v>190</v>
      </c>
      <c r="F64" s="106"/>
      <c r="G64" s="106" t="s">
        <v>290</v>
      </c>
      <c r="H64" s="107" t="s">
        <v>229</v>
      </c>
      <c r="I64" s="111">
        <v>0</v>
      </c>
      <c r="J64" s="111"/>
      <c r="K64" s="111"/>
      <c r="L64" s="126" t="s">
        <v>345</v>
      </c>
    </row>
    <row r="65" spans="1:12" s="21" customFormat="1" ht="139.5" customHeight="1" x14ac:dyDescent="0.3">
      <c r="A65" s="110" t="s">
        <v>155</v>
      </c>
      <c r="B65" s="108"/>
      <c r="C65" s="106"/>
      <c r="D65" s="106" t="s">
        <v>181</v>
      </c>
      <c r="E65" s="106" t="s">
        <v>190</v>
      </c>
      <c r="F65" s="106"/>
      <c r="G65" s="106" t="s">
        <v>291</v>
      </c>
      <c r="H65" s="107"/>
      <c r="I65" s="111"/>
      <c r="J65" s="111"/>
      <c r="K65" s="111"/>
      <c r="L65" s="126" t="s">
        <v>281</v>
      </c>
    </row>
    <row r="66" spans="1:12" s="21" customFormat="1" ht="211.5" customHeight="1" x14ac:dyDescent="0.3">
      <c r="A66" s="110"/>
      <c r="B66" s="108"/>
      <c r="C66" s="106"/>
      <c r="D66" s="106"/>
      <c r="E66" s="106"/>
      <c r="F66" s="106"/>
      <c r="G66" s="106"/>
      <c r="H66" s="107"/>
      <c r="I66" s="111"/>
      <c r="J66" s="111"/>
      <c r="K66" s="111"/>
      <c r="L66" s="126"/>
    </row>
    <row r="67" spans="1:12" s="21" customFormat="1" ht="19.5" customHeight="1" x14ac:dyDescent="0.3">
      <c r="A67" s="109" t="s">
        <v>292</v>
      </c>
      <c r="B67" s="104" t="s">
        <v>84</v>
      </c>
      <c r="C67" s="104" t="s">
        <v>293</v>
      </c>
      <c r="D67" s="106"/>
      <c r="E67" s="106"/>
      <c r="F67" s="106"/>
      <c r="G67" s="106"/>
      <c r="H67" s="107"/>
      <c r="I67" s="113">
        <f>I68+I69+I71+I72+I70</f>
        <v>1362</v>
      </c>
      <c r="J67" s="113">
        <f>J68+J69+J71+J72+J70</f>
        <v>1995</v>
      </c>
      <c r="K67" s="111"/>
      <c r="L67" s="126"/>
    </row>
    <row r="68" spans="1:12" s="21" customFormat="1" ht="88.5" customHeight="1" x14ac:dyDescent="0.3">
      <c r="A68" s="110" t="s">
        <v>140</v>
      </c>
      <c r="B68" s="108"/>
      <c r="C68" s="106"/>
      <c r="D68" s="106" t="s">
        <v>294</v>
      </c>
      <c r="E68" s="106" t="s">
        <v>190</v>
      </c>
      <c r="F68" s="106" t="s">
        <v>295</v>
      </c>
      <c r="G68" s="106" t="s">
        <v>296</v>
      </c>
      <c r="H68" s="107" t="s">
        <v>297</v>
      </c>
      <c r="I68" s="111">
        <v>1300</v>
      </c>
      <c r="J68" s="111">
        <v>1948</v>
      </c>
      <c r="K68" s="111">
        <v>7.8</v>
      </c>
      <c r="L68" s="126" t="s">
        <v>346</v>
      </c>
    </row>
    <row r="69" spans="1:12" s="21" customFormat="1" ht="330.75" customHeight="1" x14ac:dyDescent="0.3">
      <c r="A69" s="110" t="s">
        <v>145</v>
      </c>
      <c r="B69" s="108"/>
      <c r="C69" s="106"/>
      <c r="D69" s="106" t="s">
        <v>298</v>
      </c>
      <c r="E69" s="106" t="s">
        <v>190</v>
      </c>
      <c r="F69" s="106"/>
      <c r="G69" s="106" t="s">
        <v>191</v>
      </c>
      <c r="H69" s="107">
        <v>100</v>
      </c>
      <c r="I69" s="111">
        <v>20</v>
      </c>
      <c r="J69" s="111">
        <v>47</v>
      </c>
      <c r="K69" s="111">
        <v>100</v>
      </c>
      <c r="L69" s="126" t="s">
        <v>347</v>
      </c>
    </row>
    <row r="70" spans="1:12" s="21" customFormat="1" ht="132.75" customHeight="1" x14ac:dyDescent="0.3">
      <c r="A70" s="110"/>
      <c r="B70" s="108"/>
      <c r="C70" s="106"/>
      <c r="D70" s="106" t="s">
        <v>299</v>
      </c>
      <c r="E70" s="106" t="s">
        <v>90</v>
      </c>
      <c r="F70" s="106" t="s">
        <v>300</v>
      </c>
      <c r="G70" s="106" t="s">
        <v>42</v>
      </c>
      <c r="H70" s="107">
        <v>10</v>
      </c>
      <c r="I70" s="111">
        <v>10</v>
      </c>
      <c r="J70" s="111">
        <v>0</v>
      </c>
      <c r="K70" s="111">
        <v>0</v>
      </c>
      <c r="L70" s="126" t="s">
        <v>348</v>
      </c>
    </row>
    <row r="71" spans="1:12" s="21" customFormat="1" ht="74.25" customHeight="1" x14ac:dyDescent="0.3">
      <c r="A71" s="110" t="s">
        <v>150</v>
      </c>
      <c r="B71" s="108"/>
      <c r="C71" s="106"/>
      <c r="D71" s="106" t="s">
        <v>220</v>
      </c>
      <c r="E71" s="106" t="s">
        <v>90</v>
      </c>
      <c r="F71" s="106"/>
      <c r="G71" s="106" t="s">
        <v>221</v>
      </c>
      <c r="H71" s="114" t="s">
        <v>280</v>
      </c>
      <c r="I71" s="111">
        <v>30</v>
      </c>
      <c r="J71" s="111">
        <v>0</v>
      </c>
      <c r="K71" s="111">
        <v>0</v>
      </c>
      <c r="L71" s="126" t="s">
        <v>281</v>
      </c>
    </row>
    <row r="72" spans="1:12" s="21" customFormat="1" ht="232.5" customHeight="1" x14ac:dyDescent="0.3">
      <c r="A72" s="110" t="s">
        <v>155</v>
      </c>
      <c r="B72" s="108"/>
      <c r="C72" s="106"/>
      <c r="D72" s="106" t="s">
        <v>193</v>
      </c>
      <c r="E72" s="106" t="s">
        <v>190</v>
      </c>
      <c r="F72" s="106"/>
      <c r="G72" s="106" t="s">
        <v>301</v>
      </c>
      <c r="H72" s="114">
        <v>1</v>
      </c>
      <c r="I72" s="111">
        <v>2</v>
      </c>
      <c r="J72" s="111">
        <v>0</v>
      </c>
      <c r="K72" s="111">
        <v>0</v>
      </c>
      <c r="L72" s="126" t="s">
        <v>281</v>
      </c>
    </row>
    <row r="73" spans="1:12" s="21" customFormat="1" ht="115.5" customHeight="1" x14ac:dyDescent="0.3">
      <c r="A73" s="110"/>
      <c r="B73" s="108"/>
      <c r="C73" s="106"/>
      <c r="D73" s="106"/>
      <c r="E73" s="106"/>
      <c r="F73" s="106"/>
      <c r="G73" s="106"/>
      <c r="H73" s="107"/>
      <c r="I73" s="118"/>
      <c r="J73" s="111"/>
      <c r="K73" s="111"/>
      <c r="L73" s="126"/>
    </row>
    <row r="74" spans="1:12" s="21" customFormat="1" ht="19.5" customHeight="1" x14ac:dyDescent="0.3">
      <c r="A74" s="109" t="s">
        <v>302</v>
      </c>
      <c r="B74" s="104" t="s">
        <v>87</v>
      </c>
      <c r="C74" s="104" t="s">
        <v>303</v>
      </c>
      <c r="D74" s="106"/>
      <c r="E74" s="106"/>
      <c r="F74" s="106"/>
      <c r="G74" s="106"/>
      <c r="H74" s="107"/>
      <c r="I74" s="113">
        <f>I75+I76+I77+I78</f>
        <v>19</v>
      </c>
      <c r="J74" s="113">
        <f>J75+J76+J77+J78</f>
        <v>0</v>
      </c>
      <c r="K74" s="111"/>
      <c r="L74" s="126"/>
    </row>
    <row r="75" spans="1:12" s="21" customFormat="1" ht="70.5" customHeight="1" x14ac:dyDescent="0.3">
      <c r="A75" s="110" t="s">
        <v>140</v>
      </c>
      <c r="B75" s="108"/>
      <c r="C75" s="106"/>
      <c r="D75" s="106" t="s">
        <v>304</v>
      </c>
      <c r="E75" s="106" t="s">
        <v>37</v>
      </c>
      <c r="F75" s="106"/>
      <c r="G75" s="106" t="s">
        <v>305</v>
      </c>
      <c r="H75" s="107" t="s">
        <v>306</v>
      </c>
      <c r="I75" s="111">
        <v>3</v>
      </c>
      <c r="J75" s="111">
        <v>0</v>
      </c>
      <c r="K75" s="111">
        <v>0</v>
      </c>
      <c r="L75" s="126" t="s">
        <v>180</v>
      </c>
    </row>
    <row r="76" spans="1:12" s="21" customFormat="1" ht="224.25" customHeight="1" x14ac:dyDescent="0.3">
      <c r="A76" s="110" t="s">
        <v>145</v>
      </c>
      <c r="B76" s="108"/>
      <c r="C76" s="106"/>
      <c r="D76" s="106" t="s">
        <v>307</v>
      </c>
      <c r="E76" s="106" t="s">
        <v>37</v>
      </c>
      <c r="F76" s="106"/>
      <c r="G76" s="106" t="s">
        <v>308</v>
      </c>
      <c r="H76" s="107">
        <v>100</v>
      </c>
      <c r="I76" s="111">
        <v>10</v>
      </c>
      <c r="J76" s="111">
        <v>0</v>
      </c>
      <c r="K76" s="111">
        <v>0</v>
      </c>
      <c r="L76" s="126" t="s">
        <v>309</v>
      </c>
    </row>
    <row r="77" spans="1:12" s="21" customFormat="1" ht="134.25" customHeight="1" x14ac:dyDescent="0.3">
      <c r="A77" s="110" t="s">
        <v>150</v>
      </c>
      <c r="B77" s="108"/>
      <c r="C77" s="106"/>
      <c r="D77" s="106" t="s">
        <v>181</v>
      </c>
      <c r="E77" s="106" t="s">
        <v>37</v>
      </c>
      <c r="F77" s="106"/>
      <c r="G77" s="106" t="s">
        <v>182</v>
      </c>
      <c r="H77" s="107" t="s">
        <v>310</v>
      </c>
      <c r="I77" s="111">
        <v>1</v>
      </c>
      <c r="J77" s="111">
        <v>0</v>
      </c>
      <c r="K77" s="111">
        <v>0</v>
      </c>
      <c r="L77" s="126" t="s">
        <v>345</v>
      </c>
    </row>
    <row r="78" spans="1:12" s="21" customFormat="1" ht="183.75" customHeight="1" x14ac:dyDescent="0.3">
      <c r="A78" s="110" t="s">
        <v>155</v>
      </c>
      <c r="B78" s="108"/>
      <c r="C78" s="106"/>
      <c r="D78" s="106" t="s">
        <v>184</v>
      </c>
      <c r="E78" s="106" t="s">
        <v>37</v>
      </c>
      <c r="F78" s="106"/>
      <c r="G78" s="106" t="s">
        <v>237</v>
      </c>
      <c r="H78" s="107" t="s">
        <v>311</v>
      </c>
      <c r="I78" s="111">
        <v>5</v>
      </c>
      <c r="J78" s="111">
        <v>0</v>
      </c>
      <c r="K78" s="111">
        <v>0</v>
      </c>
      <c r="L78" s="126" t="s">
        <v>180</v>
      </c>
    </row>
    <row r="79" spans="1:12" ht="21.9" customHeight="1" x14ac:dyDescent="0.3">
      <c r="A79" s="82" t="s">
        <v>7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4"/>
    </row>
    <row r="80" spans="1:12" ht="21.9" customHeight="1" x14ac:dyDescent="0.3">
      <c r="A80" s="2"/>
      <c r="B80" s="2"/>
      <c r="C80" s="2"/>
      <c r="D80" s="3" t="s">
        <v>6</v>
      </c>
      <c r="E80" s="12"/>
      <c r="F80" s="11"/>
      <c r="G80" s="11"/>
      <c r="H80" s="1"/>
      <c r="I80" s="13">
        <f>I81+I82+I83+I84+I85+I86+I87+I88+I89+I90+I91+I92+I93+I94+I95+I96+I97+I98</f>
        <v>8591</v>
      </c>
      <c r="J80" s="13">
        <f>J81+J82+J83+J84+J85+J86+J87+J88+J89+J90+J91+J92+J93+J94+J95+J96+J97+J98</f>
        <v>8467.7560000000012</v>
      </c>
      <c r="K80" s="13"/>
      <c r="L80" s="1"/>
    </row>
    <row r="81" spans="1:12" ht="195.75" customHeight="1" x14ac:dyDescent="0.3">
      <c r="A81" s="44" t="s">
        <v>67</v>
      </c>
      <c r="B81" s="44" t="s">
        <v>66</v>
      </c>
      <c r="C81" s="45" t="s">
        <v>88</v>
      </c>
      <c r="D81" s="46" t="s">
        <v>36</v>
      </c>
      <c r="E81" s="47" t="s">
        <v>37</v>
      </c>
      <c r="F81" s="48"/>
      <c r="G81" s="47" t="s">
        <v>38</v>
      </c>
      <c r="H81" s="44">
        <v>100</v>
      </c>
      <c r="I81" s="49">
        <v>100</v>
      </c>
      <c r="J81" s="49">
        <v>5</v>
      </c>
      <c r="K81" s="50">
        <v>5</v>
      </c>
      <c r="L81" s="51" t="s">
        <v>134</v>
      </c>
    </row>
    <row r="82" spans="1:12" ht="191.25" customHeight="1" x14ac:dyDescent="0.3">
      <c r="A82" s="44" t="s">
        <v>69</v>
      </c>
      <c r="B82" s="44" t="s">
        <v>68</v>
      </c>
      <c r="C82" s="45" t="s">
        <v>133</v>
      </c>
      <c r="D82" s="52" t="s">
        <v>89</v>
      </c>
      <c r="E82" s="47" t="s">
        <v>90</v>
      </c>
      <c r="F82" s="48"/>
      <c r="G82" s="47" t="s">
        <v>91</v>
      </c>
      <c r="H82" s="44" t="s">
        <v>92</v>
      </c>
      <c r="I82" s="49">
        <v>500</v>
      </c>
      <c r="J82" s="49">
        <v>0</v>
      </c>
      <c r="K82" s="50">
        <v>0</v>
      </c>
      <c r="L82" s="53" t="s">
        <v>315</v>
      </c>
    </row>
    <row r="83" spans="1:12" ht="219.75" customHeight="1" x14ac:dyDescent="0.3">
      <c r="A83" s="44" t="s">
        <v>71</v>
      </c>
      <c r="B83" s="44" t="s">
        <v>70</v>
      </c>
      <c r="C83" s="45" t="s">
        <v>93</v>
      </c>
      <c r="D83" s="52" t="s">
        <v>94</v>
      </c>
      <c r="E83" s="47" t="s">
        <v>37</v>
      </c>
      <c r="F83" s="48"/>
      <c r="G83" s="47" t="s">
        <v>95</v>
      </c>
      <c r="H83" s="44">
        <v>2500</v>
      </c>
      <c r="I83" s="49">
        <v>2500</v>
      </c>
      <c r="J83" s="49">
        <v>2268.1999999999998</v>
      </c>
      <c r="K83" s="50">
        <v>2268.1999999999998</v>
      </c>
      <c r="L83" s="51" t="s">
        <v>134</v>
      </c>
    </row>
    <row r="84" spans="1:12" ht="93" customHeight="1" x14ac:dyDescent="0.3">
      <c r="A84" s="86" t="s">
        <v>73</v>
      </c>
      <c r="B84" s="86" t="s">
        <v>72</v>
      </c>
      <c r="C84" s="89" t="s">
        <v>96</v>
      </c>
      <c r="D84" s="54" t="s">
        <v>97</v>
      </c>
      <c r="E84" s="47" t="s">
        <v>90</v>
      </c>
      <c r="F84" s="48" t="s">
        <v>102</v>
      </c>
      <c r="G84" s="48" t="s">
        <v>42</v>
      </c>
      <c r="H84" s="55">
        <v>10</v>
      </c>
      <c r="I84" s="49">
        <v>10</v>
      </c>
      <c r="J84" s="56">
        <v>0</v>
      </c>
      <c r="K84" s="57">
        <v>0</v>
      </c>
      <c r="L84" s="58" t="s">
        <v>136</v>
      </c>
    </row>
    <row r="85" spans="1:12" ht="169.8" customHeight="1" x14ac:dyDescent="0.3">
      <c r="A85" s="87"/>
      <c r="B85" s="87"/>
      <c r="C85" s="90"/>
      <c r="D85" s="54" t="s">
        <v>98</v>
      </c>
      <c r="E85" s="47" t="s">
        <v>37</v>
      </c>
      <c r="F85" s="48"/>
      <c r="G85" s="48" t="s">
        <v>38</v>
      </c>
      <c r="H85" s="55">
        <v>500</v>
      </c>
      <c r="I85" s="49">
        <v>500</v>
      </c>
      <c r="J85" s="57">
        <v>856.2</v>
      </c>
      <c r="K85" s="57">
        <v>856.2</v>
      </c>
      <c r="L85" s="58" t="s">
        <v>321</v>
      </c>
    </row>
    <row r="86" spans="1:12" ht="94.8" customHeight="1" x14ac:dyDescent="0.3">
      <c r="A86" s="87"/>
      <c r="B86" s="87"/>
      <c r="C86" s="90"/>
      <c r="D86" s="54" t="s">
        <v>99</v>
      </c>
      <c r="E86" s="47" t="s">
        <v>101</v>
      </c>
      <c r="F86" s="48"/>
      <c r="G86" s="48" t="s">
        <v>104</v>
      </c>
      <c r="H86" s="55">
        <v>9</v>
      </c>
      <c r="I86" s="49">
        <v>2700</v>
      </c>
      <c r="J86" s="59">
        <v>1350</v>
      </c>
      <c r="K86" s="57">
        <v>9</v>
      </c>
      <c r="L86" s="58" t="s">
        <v>322</v>
      </c>
    </row>
    <row r="87" spans="1:12" ht="207.75" customHeight="1" x14ac:dyDescent="0.3">
      <c r="A87" s="88"/>
      <c r="B87" s="88"/>
      <c r="C87" s="91"/>
      <c r="D87" s="54" t="s">
        <v>100</v>
      </c>
      <c r="E87" s="47" t="s">
        <v>37</v>
      </c>
      <c r="F87" s="48" t="s">
        <v>103</v>
      </c>
      <c r="G87" s="48" t="s">
        <v>105</v>
      </c>
      <c r="H87" s="55">
        <v>20</v>
      </c>
      <c r="I87" s="49">
        <v>20</v>
      </c>
      <c r="J87" s="56">
        <v>0</v>
      </c>
      <c r="K87" s="57">
        <v>0</v>
      </c>
      <c r="L87" s="58" t="s">
        <v>137</v>
      </c>
    </row>
    <row r="88" spans="1:12" ht="204.75" customHeight="1" x14ac:dyDescent="0.3">
      <c r="A88" s="44" t="s">
        <v>75</v>
      </c>
      <c r="B88" s="44" t="s">
        <v>74</v>
      </c>
      <c r="C88" s="45" t="s">
        <v>106</v>
      </c>
      <c r="D88" s="52" t="s">
        <v>107</v>
      </c>
      <c r="E88" s="47" t="s">
        <v>108</v>
      </c>
      <c r="F88" s="48"/>
      <c r="G88" s="47" t="s">
        <v>109</v>
      </c>
      <c r="H88" s="60">
        <v>150</v>
      </c>
      <c r="I88" s="49">
        <v>0</v>
      </c>
      <c r="J88" s="49">
        <v>0</v>
      </c>
      <c r="K88" s="50">
        <v>0</v>
      </c>
      <c r="L88" s="53" t="s">
        <v>315</v>
      </c>
    </row>
    <row r="89" spans="1:12" ht="217.8" customHeight="1" x14ac:dyDescent="0.3">
      <c r="A89" s="44" t="s">
        <v>77</v>
      </c>
      <c r="B89" s="44" t="s">
        <v>76</v>
      </c>
      <c r="C89" s="45" t="s">
        <v>317</v>
      </c>
      <c r="D89" s="61" t="s">
        <v>36</v>
      </c>
      <c r="E89" s="47" t="s">
        <v>37</v>
      </c>
      <c r="F89" s="48"/>
      <c r="G89" s="47" t="s">
        <v>38</v>
      </c>
      <c r="H89" s="60">
        <v>142.5</v>
      </c>
      <c r="I89" s="49">
        <v>50</v>
      </c>
      <c r="J89" s="62">
        <v>142.5</v>
      </c>
      <c r="K89" s="63">
        <v>142.5</v>
      </c>
      <c r="L89" s="45" t="s">
        <v>316</v>
      </c>
    </row>
    <row r="90" spans="1:12" ht="179.25" customHeight="1" x14ac:dyDescent="0.3">
      <c r="A90" s="44" t="s">
        <v>79</v>
      </c>
      <c r="B90" s="44" t="s">
        <v>78</v>
      </c>
      <c r="C90" s="45" t="s">
        <v>110</v>
      </c>
      <c r="D90" s="52" t="s">
        <v>111</v>
      </c>
      <c r="E90" s="47" t="s">
        <v>112</v>
      </c>
      <c r="F90" s="47" t="s">
        <v>113</v>
      </c>
      <c r="G90" s="47" t="s">
        <v>114</v>
      </c>
      <c r="H90" s="44" t="s">
        <v>115</v>
      </c>
      <c r="I90" s="64">
        <v>300</v>
      </c>
      <c r="J90" s="49">
        <v>0</v>
      </c>
      <c r="K90" s="50">
        <v>0</v>
      </c>
      <c r="L90" s="51" t="s">
        <v>324</v>
      </c>
    </row>
    <row r="91" spans="1:12" ht="69" customHeight="1" x14ac:dyDescent="0.3">
      <c r="A91" s="86" t="s">
        <v>81</v>
      </c>
      <c r="B91" s="86" t="s">
        <v>80</v>
      </c>
      <c r="C91" s="89" t="s">
        <v>116</v>
      </c>
      <c r="D91" s="65" t="s">
        <v>117</v>
      </c>
      <c r="E91" s="48" t="s">
        <v>112</v>
      </c>
      <c r="F91" s="48"/>
      <c r="G91" s="48" t="s">
        <v>119</v>
      </c>
      <c r="H91" s="44">
        <v>100</v>
      </c>
      <c r="I91" s="49">
        <v>100</v>
      </c>
      <c r="J91" s="66">
        <v>0</v>
      </c>
      <c r="K91" s="67">
        <v>0</v>
      </c>
      <c r="L91" s="53" t="s">
        <v>135</v>
      </c>
    </row>
    <row r="92" spans="1:12" ht="192" customHeight="1" x14ac:dyDescent="0.3">
      <c r="A92" s="87"/>
      <c r="B92" s="87"/>
      <c r="C92" s="90"/>
      <c r="D92" s="68" t="s">
        <v>36</v>
      </c>
      <c r="E92" s="48" t="s">
        <v>112</v>
      </c>
      <c r="F92" s="48"/>
      <c r="G92" s="48" t="s">
        <v>38</v>
      </c>
      <c r="H92" s="44">
        <v>500</v>
      </c>
      <c r="I92" s="49">
        <v>500</v>
      </c>
      <c r="J92" s="69">
        <v>550.79999999999995</v>
      </c>
      <c r="K92" s="70">
        <v>550.79999999999995</v>
      </c>
      <c r="L92" s="71" t="s">
        <v>325</v>
      </c>
    </row>
    <row r="93" spans="1:12" ht="73.8" customHeight="1" x14ac:dyDescent="0.3">
      <c r="A93" s="88"/>
      <c r="B93" s="88"/>
      <c r="C93" s="91"/>
      <c r="D93" s="65" t="s">
        <v>118</v>
      </c>
      <c r="E93" s="48" t="s">
        <v>112</v>
      </c>
      <c r="F93" s="48"/>
      <c r="G93" s="48" t="s">
        <v>42</v>
      </c>
      <c r="H93" s="44">
        <v>13</v>
      </c>
      <c r="I93" s="49">
        <v>13</v>
      </c>
      <c r="J93" s="72">
        <v>0</v>
      </c>
      <c r="K93" s="73">
        <v>0</v>
      </c>
      <c r="L93" s="71"/>
    </row>
    <row r="94" spans="1:12" ht="187.5" customHeight="1" x14ac:dyDescent="0.3">
      <c r="A94" s="44" t="s">
        <v>83</v>
      </c>
      <c r="B94" s="44" t="s">
        <v>82</v>
      </c>
      <c r="C94" s="45" t="s">
        <v>120</v>
      </c>
      <c r="D94" s="52" t="s">
        <v>36</v>
      </c>
      <c r="E94" s="47" t="s">
        <v>37</v>
      </c>
      <c r="F94" s="48"/>
      <c r="G94" s="47" t="s">
        <v>38</v>
      </c>
      <c r="H94" s="44"/>
      <c r="I94" s="49">
        <v>80</v>
      </c>
      <c r="J94" s="49">
        <v>1452.1</v>
      </c>
      <c r="K94" s="50">
        <v>1452.1</v>
      </c>
      <c r="L94" s="51" t="s">
        <v>326</v>
      </c>
    </row>
    <row r="95" spans="1:12" s="9" customFormat="1" ht="90.75" customHeight="1" x14ac:dyDescent="0.3">
      <c r="A95" s="86" t="s">
        <v>85</v>
      </c>
      <c r="B95" s="86" t="s">
        <v>84</v>
      </c>
      <c r="C95" s="89" t="s">
        <v>121</v>
      </c>
      <c r="D95" s="47" t="s">
        <v>36</v>
      </c>
      <c r="E95" s="47" t="s">
        <v>90</v>
      </c>
      <c r="F95" s="47"/>
      <c r="G95" s="47" t="s">
        <v>38</v>
      </c>
      <c r="H95" s="74">
        <v>300</v>
      </c>
      <c r="I95" s="75">
        <v>300</v>
      </c>
      <c r="J95" s="76">
        <v>1574.1</v>
      </c>
      <c r="K95" s="76">
        <f>J95</f>
        <v>1574.1</v>
      </c>
      <c r="L95" s="65" t="s">
        <v>318</v>
      </c>
    </row>
    <row r="96" spans="1:12" s="9" customFormat="1" ht="106.5" customHeight="1" x14ac:dyDescent="0.3">
      <c r="A96" s="88"/>
      <c r="B96" s="88"/>
      <c r="C96" s="91"/>
      <c r="D96" s="47" t="s">
        <v>44</v>
      </c>
      <c r="E96" s="47" t="s">
        <v>90</v>
      </c>
      <c r="F96" s="77"/>
      <c r="G96" s="47" t="s">
        <v>45</v>
      </c>
      <c r="H96" s="74">
        <v>1.5</v>
      </c>
      <c r="I96" s="75">
        <v>803</v>
      </c>
      <c r="J96" s="76">
        <v>145.39599999999999</v>
      </c>
      <c r="K96" s="76">
        <v>145.39599999999999</v>
      </c>
      <c r="L96" s="65" t="s">
        <v>139</v>
      </c>
    </row>
    <row r="97" spans="1:12" s="9" customFormat="1" ht="87.75" customHeight="1" x14ac:dyDescent="0.3">
      <c r="A97" s="92" t="s">
        <v>86</v>
      </c>
      <c r="B97" s="92" t="s">
        <v>87</v>
      </c>
      <c r="C97" s="93" t="s">
        <v>122</v>
      </c>
      <c r="D97" s="78" t="s">
        <v>36</v>
      </c>
      <c r="E97" s="47" t="s">
        <v>37</v>
      </c>
      <c r="F97" s="77"/>
      <c r="G97" s="52" t="s">
        <v>38</v>
      </c>
      <c r="H97" s="50">
        <v>100</v>
      </c>
      <c r="I97" s="49">
        <v>100</v>
      </c>
      <c r="J97" s="79">
        <v>122.86</v>
      </c>
      <c r="K97" s="80">
        <v>122.86</v>
      </c>
      <c r="L97" s="51" t="s">
        <v>319</v>
      </c>
    </row>
    <row r="98" spans="1:12" s="9" customFormat="1" ht="100.5" customHeight="1" x14ac:dyDescent="0.3">
      <c r="A98" s="92"/>
      <c r="B98" s="92"/>
      <c r="C98" s="93"/>
      <c r="D98" s="52" t="s">
        <v>123</v>
      </c>
      <c r="E98" s="47" t="s">
        <v>37</v>
      </c>
      <c r="F98" s="47"/>
      <c r="G98" s="52"/>
      <c r="H98" s="50"/>
      <c r="I98" s="49">
        <v>15</v>
      </c>
      <c r="J98" s="49">
        <v>0.6</v>
      </c>
      <c r="K98" s="50">
        <v>0.6</v>
      </c>
      <c r="L98" s="51" t="s">
        <v>327</v>
      </c>
    </row>
    <row r="99" spans="1:12" ht="21.9" customHeight="1" x14ac:dyDescent="0.3">
      <c r="A99" s="82" t="s">
        <v>5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4"/>
    </row>
    <row r="100" spans="1:12" ht="17.25" customHeight="1" x14ac:dyDescent="0.3">
      <c r="A100" s="18"/>
      <c r="B100" s="18"/>
      <c r="C100" s="18"/>
      <c r="D100" s="15"/>
      <c r="E100" s="18"/>
      <c r="F100" s="16"/>
      <c r="G100" s="16"/>
      <c r="H100" s="18"/>
      <c r="I100" s="17"/>
      <c r="J100" s="17"/>
      <c r="K100" s="17"/>
      <c r="L100" s="16"/>
    </row>
    <row r="102" spans="1:12" ht="15.6" x14ac:dyDescent="0.3">
      <c r="B102" s="30" t="s">
        <v>11</v>
      </c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2" x14ac:dyDescent="0.3">
      <c r="E103" s="10"/>
      <c r="F103" s="10"/>
      <c r="G103" s="10"/>
      <c r="H103" s="10"/>
      <c r="I103" s="10"/>
      <c r="J103" s="10"/>
      <c r="K103" s="10"/>
    </row>
    <row r="104" spans="1:12" x14ac:dyDescent="0.3">
      <c r="E104" s="10"/>
      <c r="F104" s="10"/>
      <c r="G104" s="10"/>
      <c r="H104" s="10"/>
      <c r="I104" s="10"/>
      <c r="J104" s="10"/>
      <c r="K104" s="10"/>
    </row>
    <row r="105" spans="1:12" x14ac:dyDescent="0.3">
      <c r="E105" s="10"/>
      <c r="F105" s="10"/>
      <c r="G105" s="10"/>
      <c r="H105" s="10"/>
      <c r="I105" s="10"/>
      <c r="J105" s="10"/>
      <c r="K105" s="10"/>
    </row>
    <row r="106" spans="1:12" x14ac:dyDescent="0.3">
      <c r="B106" s="85"/>
      <c r="C106" s="85"/>
      <c r="D106" s="85"/>
      <c r="E106" s="85"/>
      <c r="F106" s="85"/>
      <c r="G106" s="85"/>
      <c r="H106" s="85"/>
      <c r="I106" s="85"/>
      <c r="J106" s="85"/>
      <c r="K106" s="85"/>
    </row>
  </sheetData>
  <mergeCells count="17">
    <mergeCell ref="A2:L2"/>
    <mergeCell ref="A79:L79"/>
    <mergeCell ref="A99:L99"/>
    <mergeCell ref="B106:K106"/>
    <mergeCell ref="A6:L6"/>
    <mergeCell ref="B84:B87"/>
    <mergeCell ref="A84:A87"/>
    <mergeCell ref="C84:C87"/>
    <mergeCell ref="A91:A93"/>
    <mergeCell ref="B91:B93"/>
    <mergeCell ref="C91:C93"/>
    <mergeCell ref="A95:A96"/>
    <mergeCell ref="B95:B96"/>
    <mergeCell ref="C95:C96"/>
    <mergeCell ref="A97:A98"/>
    <mergeCell ref="B97:B98"/>
    <mergeCell ref="C97:C98"/>
  </mergeCells>
  <pageMargins left="0.39370078740157483" right="0" top="0.78740157480314965" bottom="0.19685039370078741" header="0.31496062992125984" footer="0.31496062992125984"/>
  <pageSetup paperSize="9" scale="49" orientation="landscape" r:id="rId1"/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</vt:lpstr>
      <vt:lpstr>приложение свод поселений</vt:lpstr>
      <vt:lpstr>приложение!Заголовки_для_печати</vt:lpstr>
      <vt:lpstr>'приложение свод поселений'!Заголовки_для_печати</vt:lpstr>
      <vt:lpstr>приложение!Область_печати</vt:lpstr>
      <vt:lpstr>'приложение свод поселений'!Область_печати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Заворотынская Наталья Алексеевна</cp:lastModifiedBy>
  <cp:lastPrinted>2019-07-15T10:41:14Z</cp:lastPrinted>
  <dcterms:created xsi:type="dcterms:W3CDTF">2006-09-16T00:00:00Z</dcterms:created>
  <dcterms:modified xsi:type="dcterms:W3CDTF">2019-07-15T10:43:12Z</dcterms:modified>
</cp:coreProperties>
</file>