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  <sheet name="приложение свод поселений" sheetId="2" r:id="rId2"/>
  </sheets>
  <definedNames>
    <definedName name="_xlnm.Print_Titles" localSheetId="0">'приложение'!$9:$9</definedName>
    <definedName name="_xlnm.Print_Titles" localSheetId="1">'приложение свод поселений'!$4:$4</definedName>
    <definedName name="_xlnm.Print_Area" localSheetId="0">'приложение'!$A$17:$I$22</definedName>
  </definedNames>
  <calcPr fullCalcOnLoad="1"/>
</workbook>
</file>

<file path=xl/sharedStrings.xml><?xml version="1.0" encoding="utf-8"?>
<sst xmlns="http://schemas.openxmlformats.org/spreadsheetml/2006/main" count="451" uniqueCount="309">
  <si>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</si>
  <si>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</si>
  <si>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</si>
  <si>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</si>
  <si>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</si>
  <si>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</si>
  <si>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</si>
  <si>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</si>
  <si>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</si>
  <si>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</si>
  <si>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</si>
  <si>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</si>
  <si>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</si>
  <si>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</si>
  <si>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</si>
  <si>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</si>
  <si>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4</t>
  </si>
  <si>
    <t>План мероприятий по росту доходов, оптимизации расходов и сокращению муниципального долга на 2016 год</t>
  </si>
  <si>
    <t xml:space="preserve">Реорганизация муниципальных образовательных организаций Октябрьского района:
-МКОУ «Малоатлымская средняя общеобразовательная школа» в форме присоединения к нему муниципального бюджетного дошкольного образовательного учреждения «Детский сад общеразвивающего вида «Теремок»;
- МКОУ «Перегребинская средняя общеобразовательная школа № 2» в форме присоединения к нему МКОУ «Чемашинская средняя общеобразовательная школа»
</t>
  </si>
  <si>
    <t>2.1</t>
  </si>
  <si>
    <t>Сентябрь 2016 года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</si>
  <si>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</si>
  <si>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</si>
  <si>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Уменьшение субсидии в части возмещения потерь в доходах организаций коммунального комплекса Октябрьского района, возникших в результате применения регулируемых тарифов на коммунальные услуги в связи с вводом в эксплуатацию подводящих газовых сетей котельная с. Каменное</t>
  </si>
  <si>
    <t>В течение года</t>
  </si>
  <si>
    <t>Сложившаяся экономия, тыс.рублей</t>
  </si>
  <si>
    <t xml:space="preserve">Экономия по торгам, сложившаяся в результате проведенных  конкурсных процедур  </t>
  </si>
  <si>
    <t>Экономия, сложившаяся в результате торгов, тыс.рублей</t>
  </si>
  <si>
    <t>2.2</t>
  </si>
  <si>
    <t>2.3</t>
  </si>
  <si>
    <t>2.4</t>
  </si>
  <si>
    <t>Расширения перечня и объёмов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</si>
  <si>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</si>
  <si>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</si>
  <si>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Унъюган</t>
  </si>
  <si>
    <t>Экономия по торгам, сложившаяся в результате проведенных  конкурсных процедур</t>
  </si>
  <si>
    <t>Бюджетный эффект от реализации мероприятий тыс. рублей (план)</t>
  </si>
  <si>
    <t>Бюджетный эффект от реализации мероприятий, тыс. рублей (план)</t>
  </si>
  <si>
    <t xml:space="preserve">Постановление от 13.01.2016, №8 </t>
  </si>
  <si>
    <t>Талинка</t>
  </si>
  <si>
    <t>Расширить перечень и объемы платных услуг, оказываемых муниципальным казенным учреждением «Центр культуры и спорта гп.Талинка» в соответствии с их Уставом</t>
  </si>
  <si>
    <t>Решение Совета депутатов г.п.Талинка «Об утверждении прейскуранта цен» от 29.12.2015 № 53</t>
  </si>
  <si>
    <t>3.1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</si>
  <si>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</si>
  <si>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3.2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</si>
  <si>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</si>
  <si>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не более 6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</si>
  <si>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</si>
  <si>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</si>
  <si>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</si>
  <si>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3.3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</si>
  <si>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</si>
  <si>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0,1</t>
  </si>
  <si>
    <t>Приобье</t>
  </si>
  <si>
    <t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потенциальнымучастникам закупок, с целью увеличения конкуренции, и как следствие цены заключаемого контракта</t>
  </si>
  <si>
    <t>Экономия, сложившаяся в результате проведенных процедур, тыс.рублей</t>
  </si>
  <si>
    <t>Постановление от 20.01.2016, №28</t>
  </si>
  <si>
    <t xml:space="preserve">Постановление от 21.01.2016, №19
</t>
  </si>
  <si>
    <t>Постановление от 21.01.2016, №19</t>
  </si>
  <si>
    <t>Сергино</t>
  </si>
  <si>
    <t>Постановление от 20.01.2016, №34</t>
  </si>
  <si>
    <t>2.5</t>
  </si>
  <si>
    <t>Андра</t>
  </si>
  <si>
    <t>Постановление от 19.01.2016, №17</t>
  </si>
  <si>
    <t>2.6</t>
  </si>
  <si>
    <t>Перегребное</t>
  </si>
  <si>
    <t>Постановление от 21.01.2016, №07</t>
  </si>
  <si>
    <t>Расширения перечня и объёмов платных услуг, оказываемых бюджетными учреждениями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</si>
  <si>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>2.7</t>
  </si>
  <si>
    <t>Шеркалы</t>
  </si>
  <si>
    <t>Экономия по торгам, сложившаяся в результате проведенных конкурсных процедур</t>
  </si>
  <si>
    <t xml:space="preserve">Увеличение объема платных услуг, оказываемых муниципальным  бюджетным учреждением культуры поселения </t>
  </si>
  <si>
    <t>Осуществление контроля за расходом денежных средств на элктроэнергию для обслуживания уличного освещения</t>
  </si>
  <si>
    <t>Экономия, сложившаяся в результате торгов, тыс. рублей</t>
  </si>
  <si>
    <t>Постановление от 21.01.2016, №16</t>
  </si>
  <si>
    <t>2.8</t>
  </si>
  <si>
    <t>Октябрьское</t>
  </si>
  <si>
    <t xml:space="preserve">Оптимизировать командировочные расходы </t>
  </si>
  <si>
    <t xml:space="preserve">Рассчитать экономию по торгам, сложившуюся в результате проведенных конкурсных процедур              </t>
  </si>
  <si>
    <t>Доля сокращенных расходов к общему объему расходов бюджета по статье «Командировочные расходы», %</t>
  </si>
  <si>
    <t>Не менее 1</t>
  </si>
  <si>
    <t>до 31.12.16 г.</t>
  </si>
  <si>
    <t>Постановление от 25.01.2016, № 15</t>
  </si>
  <si>
    <t>2.9</t>
  </si>
  <si>
    <t>Каменное</t>
  </si>
  <si>
    <t>Нормирование управленческих расходов в части материальных затрат</t>
  </si>
  <si>
    <t>Оптимизация расходов местного бюджета, тыс. рублей</t>
  </si>
  <si>
    <t>Оптимизация расхода электроэнергии в зависимости от светового времени суток</t>
  </si>
  <si>
    <t>Соблюдение  норматива формирования расходов на содержание органов местного самоуправления</t>
  </si>
  <si>
    <t>Малый Атлым</t>
  </si>
  <si>
    <t>Оптимизация расходов от общего объема финансирования</t>
  </si>
  <si>
    <t>Постановление от 19.01.2016, №5</t>
  </si>
  <si>
    <t>Утверждение лимитов на телефонные переговоры</t>
  </si>
  <si>
    <t>Доля сокращения расходов по оплате услуг связи е общему объему расходов бюджета по КОСГУ 221 "услуги связи",%</t>
  </si>
  <si>
    <t>не менее 6</t>
  </si>
  <si>
    <t>Утверждение лимитов на электроэнергию</t>
  </si>
  <si>
    <t xml:space="preserve">не менее 4,4 </t>
  </si>
  <si>
    <t>Оптимизация расходов ппдведомственного учреждения КЦ и БО от общего объема расходов</t>
  </si>
  <si>
    <t>Доля сокращения расходов по оплате услуг связи к общему объему расходов бюджета по КОСГУ 223,%</t>
  </si>
  <si>
    <t>не менее 3</t>
  </si>
  <si>
    <t>Доля сокращения расходов по оплате "коммунальных услуг" к общему объему расходов бюджета по КОСГУ 223,%</t>
  </si>
  <si>
    <t>Доля сокращения расходов по оплате программного обеспечения к общему объему расходов бюджета по КОСГУ 226 КВР 242 "информационно-комунникационные технологии",%</t>
  </si>
  <si>
    <t>Оптимизация расходов подведомственного учреждения КЦ и БО от общего объема расходов</t>
  </si>
  <si>
    <t>Отказ от приобретения программного продукта</t>
  </si>
  <si>
    <t>не менее 0,4</t>
  </si>
  <si>
    <t>2.10</t>
  </si>
  <si>
    <t>2.11</t>
  </si>
  <si>
    <t>Карымкары</t>
  </si>
  <si>
    <t>Экономия бюджетных средств при заключении муниципальных контрактов</t>
  </si>
  <si>
    <t>4 квартал 2016 года</t>
  </si>
  <si>
    <t>Протокол подведения итогов аукциона</t>
  </si>
  <si>
    <t>Постановление от 21.01.2016, №5</t>
  </si>
  <si>
    <t>Постановление от 26.01.2016, № 5</t>
  </si>
  <si>
    <t>дата 31.12.2015</t>
  </si>
  <si>
    <t>№ 3313</t>
  </si>
  <si>
    <t xml:space="preserve">наименование О мерах по реализации решения Думы
Октябрьского района «О бюджете 
муниципального образования Октябрьский 
район на 2016 год»
О мерах по реализации решения Думы
Октябрьского района «О бюджете 
муниципального образования Октябрьский 
район на 2016 год»
</t>
  </si>
  <si>
    <t>1.1.</t>
  </si>
  <si>
    <t xml:space="preserve">Внесение изменений в перечень муниципального имущества Октябрьского района, предназначенного к приватизации в 2016 году </t>
  </si>
  <si>
    <t>В течение отчетного периода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</si>
  <si>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2016 год и основных направлений приватизации муниципального имущества на 2016 год»</t>
  </si>
  <si>
    <t>отношение стоимости имущества, планируемого к внесению в Перечень, к стоимости имущества, фактически включенного в Перечень, %</t>
  </si>
  <si>
    <t>Не менее 50</t>
  </si>
  <si>
    <t>1.2.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</si>
  <si>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</si>
  <si>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</si>
  <si>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%</t>
  </si>
  <si>
    <t>Не менее 0,64</t>
  </si>
  <si>
    <t>1.3.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</si>
  <si>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</si>
  <si>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</si>
  <si>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отношение  дополнительной суммы безвозмездных поступлений, планируемой к получению в результате  заключения дополнительных соглашений,  к годовой  сумме прочих безвозмездных поступлений, %</t>
  </si>
  <si>
    <t>Не менее 24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</si>
  <si>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</si>
  <si>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</si>
  <si>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</si>
  <si>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1.</t>
  </si>
  <si>
    <t>г.п.Андра</t>
  </si>
  <si>
    <t>постановление администрации г.п.Андра от 19.01.2016 №17</t>
  </si>
  <si>
    <t>Заключение новых договоров за наём (аренду) жилых помещений.</t>
  </si>
  <si>
    <t>в течение года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</si>
  <si>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</si>
  <si>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</si>
  <si>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не менее 100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</si>
  <si>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</si>
  <si>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</si>
  <si>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не менее 40</t>
  </si>
  <si>
    <t>Постановление «Об утверждении прогнозного плана приватизации муниципального имущества»</t>
  </si>
  <si>
    <t>Отношение средств планируемых к поступлению в бюджет в связи с продажей имущества, находящегося в собственности администрации городского поселения Андра, к общей годовой сумме  реализации материальных и нематериальных активов, %</t>
  </si>
  <si>
    <t>не менее 38</t>
  </si>
  <si>
    <t>Отношение суммы доходов, планируемых к получению от оказанных платных услуг МКУК «КДЦ «Лидер», к годовой сумме неналоговых доходов, %</t>
  </si>
  <si>
    <t>не менее 33</t>
  </si>
  <si>
    <t>2.</t>
  </si>
  <si>
    <t>г.п.Октябрьское</t>
  </si>
  <si>
    <t>постановление администрации г.п.Октябрьское от 25.01.2016 №15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</si>
  <si>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</si>
  <si>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до 31.12.16</t>
  </si>
  <si>
    <t>Отношение количества контрактов, по которым проводятся проверки, к общему количеству контрактов, %</t>
  </si>
  <si>
    <t>Организация работы по выявлению физических лиц, получающих доходы от сдачи в аренду жилья и нежилых помещений</t>
  </si>
  <si>
    <t>Отношение дополнительной суммы НДФЛ, поступившей в бюджет в результате работы, к первоначально утвержденной сумме НДФЛ, %</t>
  </si>
  <si>
    <t>Не менее 0,01</t>
  </si>
  <si>
    <t>Снижение дебиторской задолженности по неналоговым доходам. Проведение претензионно – исковой работы от сдачи в аренду имущества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</si>
  <si>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</si>
  <si>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 xml:space="preserve">Определение перечня муниципального имущества, подлежащего приватизации
</t>
  </si>
  <si>
    <t>Отношение дополнительной суммы доходов, планируемой к получению в результате приватизации имущества, к первоначально утвержденной сумме неналоговых доходов, %</t>
  </si>
  <si>
    <t>Не менее 57</t>
  </si>
  <si>
    <t>3.</t>
  </si>
  <si>
    <t>г.п.Приобье</t>
  </si>
  <si>
    <t>постановление администрации г.п.Приобье от 20.01.2016 №28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</si>
  <si>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</si>
  <si>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</si>
  <si>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Проведение совместно с ГИБДД работы по организации контроля соблюдения правил перевозки крупногабаритных и тяжеловесных грузов по автомобильным дорогам общего пользования местного значения</t>
  </si>
  <si>
    <t>Отношение дополнительной суммы  средств, планируемой к поступлению в бюджет поселения от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значения, к первоначально утвержденной сумме неналоговых доходов, %</t>
  </si>
  <si>
    <t>Проведение работы по понуждению к погашению задолженности по налогу на доходы физических лиц организациями налоговыми агентами</t>
  </si>
  <si>
    <t>Отношение дополнительной суммы НДФЛ, планируемой к получению в результате проведенной работы, к первоначально утвержденной сумме  НДФЛ, %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</si>
  <si>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</si>
  <si>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</si>
  <si>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1.5.</t>
  </si>
  <si>
    <t>Утверждение плана приватизации имущества МО г.п.Приобье</t>
  </si>
  <si>
    <t>III квартал 2016 года</t>
  </si>
  <si>
    <t>Проект постановления «Об утверждении прогноза плана приватизации муниципального имущества, находящегося в собственности МО г.п.Приобье на 2016 год"</t>
  </si>
  <si>
    <t>Отношение суммы средств, планируемой к поступлению в бюджет в связи с проведением приватизации муниципального имущества, к первоначально утвержденной сумме неналоговых доходов, %</t>
  </si>
  <si>
    <t>1.6.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</si>
  <si>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</si>
  <si>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4.</t>
  </si>
  <si>
    <t>г.п.Талинка</t>
  </si>
  <si>
    <t>постановление администрации г.п.Талинка от 21.01.2016 №19</t>
  </si>
  <si>
    <t>Меры, направленные на погашение просроченной дебиторской задолженности по неналоговым доходам</t>
  </si>
  <si>
    <t>Претензии и исковые заявления о погашении задолженности</t>
  </si>
  <si>
    <t>Отношение дополнительной суммы арендной платы за пользование имуществом, планируемой к получению в результате проведения претензионно - исковой работы, к годовой сумме арендной платы за сдаваемое имущество, %</t>
  </si>
  <si>
    <t>Не менее 3</t>
  </si>
  <si>
    <t xml:space="preserve">Заключение Соглашений об оказании благотворительной помощи на спортивно-оздоровительные и культурно-массовые мероприятия </t>
  </si>
  <si>
    <t>Соглашения об оказании благотворительной помощи на спортивно-оздоровительные мероприятия</t>
  </si>
  <si>
    <t>Отношение дополнительной суммы безвозмездных поступлений, планируемой к получению в результате заключения Соглашений, к годовой сумме прочих безвозмездных поступлений, %</t>
  </si>
  <si>
    <t>Не менее 5</t>
  </si>
  <si>
    <t>5.</t>
  </si>
  <si>
    <t>с.п.Каменное</t>
  </si>
  <si>
    <t>постановление администрации с.п.Каменное от 26.01.2016 №5</t>
  </si>
  <si>
    <t>Проведение муниципального земельного контроля за использованием земель на территории с.п.Каменное и принятие мер по выявлению и устранению нарушений земельного законодательства</t>
  </si>
  <si>
    <t>Отношение суммы земельного налога , поступившей в бюджет поселения в результате мероприятий земельного контроля, к первоначально утвержденной годовой сумме земельного налога, в %</t>
  </si>
  <si>
    <t>Не менее 3,7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</si>
  <si>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</si>
  <si>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 на имущество, в %</t>
  </si>
  <si>
    <t>Не менее 28,5</t>
  </si>
  <si>
    <t>6.</t>
  </si>
  <si>
    <t>с.п.Карымкары</t>
  </si>
  <si>
    <t>постановление администрации с.п.Карымкары от 21.01.2016 №5-п</t>
  </si>
  <si>
    <t>Пересмотреть размер платы за наем (аренду) жилых помещений в сторону увеличения</t>
  </si>
  <si>
    <t>до 01.07.2016</t>
  </si>
  <si>
    <t>Проект постановления администрации сельского поселения Карымкары «О внесении изменений в постановление администрации сельского поселения Карымкары от 16.06.2014 г. № 74-п «О порядке  расчета размера платы за наем для нанимателей по договорам социального найма»</t>
  </si>
  <si>
    <t>отношение  дополнительной суммы   платы за наем, планируемой к получению в результате  пересмотра базовой ставки,  к годовой  сумме платы за наем жилых помещений, %</t>
  </si>
  <si>
    <t>Продажа  муниципального имущества  сельского поселения Карымкары</t>
  </si>
  <si>
    <t>до 01.03.2016</t>
  </si>
  <si>
    <t>Решения Совета депутатов сельского поселения Карымкары «Об утверждении прогнозного плана (программы) приватизации муниципального имущества, находящегося в собственности МО сельское поселение Карымкары на 2016 год, и основных направлений приватизации муниципального имущества на 2016 год»</t>
  </si>
  <si>
    <t>отношение доходов от продажи имущества к общей планируемой сумме неналоговых доходов, %</t>
  </si>
  <si>
    <t>7.</t>
  </si>
  <si>
    <t>с.п.М-Атлым</t>
  </si>
  <si>
    <t>постановление администрации с.п.Малый Атлым от 19.01.2016 №5</t>
  </si>
  <si>
    <t>Увеличение  стоимости и объема платых услуг, оказываемых населению МКУ "ЦК и БО"</t>
  </si>
  <si>
    <t>Постановление администрации с.п.М-Атлым"О внесении изменений в постановление администрации с.п.М-Атлым "О</t>
  </si>
  <si>
    <t>Отношение суммы доходов от оказания платных услуг, полученной в результате  увеличения стоимости и объема  платных услуг населению, к первоначально утвержденной годовой сумме доходов от оказания платных услуг, в%</t>
  </si>
  <si>
    <t>Не менее 25</t>
  </si>
  <si>
    <t xml:space="preserve">Определение перечня муниципального имущества с.п.М-Атлым, подлежащего приватизации, и продажа этого имущества </t>
  </si>
  <si>
    <t>Постановление "Об утверждении прогнозного плана приватизации муниципального имущества с.п.М-Атлым на 2016 год"</t>
  </si>
  <si>
    <t>Отношение суммы доходов от продажи имущества  к первоначально утвержденной годовой сумме неналоговых доходов, в%</t>
  </si>
  <si>
    <t>Не менее 69</t>
  </si>
  <si>
    <t>Проведение работы с налогоплательщиками земельного налога, направленной на погашение задолженности по налогу</t>
  </si>
  <si>
    <t>Отношение  суммы земельного налога, полученной в результате проведенной работы с неплательщиками, к   первоначально утвержденной годовой сумме земельного налога, в%</t>
  </si>
  <si>
    <t>Не менее 6,7</t>
  </si>
  <si>
    <t>8.</t>
  </si>
  <si>
    <t>с.п.Перегрёбное</t>
  </si>
  <si>
    <t>постановление администрации с.п.Перегрёбное от 21.01.2016 №7</t>
  </si>
  <si>
    <t xml:space="preserve">Утверждение   перечня муниципального имущества сельского поселения Перегребное предназначенного к приватизации в 2016 году </t>
  </si>
  <si>
    <t>в течение отчетного периода</t>
  </si>
  <si>
    <t>Проект постановления администрации сельского поселения Перегребное  «Об утверждении проекта прогнозного плана (программы) приватизации муниципального имущества, находящегося в собственности сельского поселения Перегребное  2016 год и основных направлений приватизации муниципального имущества на 2016 год»</t>
  </si>
  <si>
    <t xml:space="preserve">отношение суммы доходов от продажи к первоначально утвержденной годовой сумме неналоговых доходов, % </t>
  </si>
  <si>
    <t xml:space="preserve">не менее 27,58 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</si>
  <si>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</si>
  <si>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9.</t>
  </si>
  <si>
    <t>с.п.Сергино</t>
  </si>
  <si>
    <t>постановление администрации с.п.Сергино от 20.01.2016 №34</t>
  </si>
  <si>
    <t>отношение  дополнительной суммы арендной  платы  за пользование имуществом (платы за найм жилых помещений), планируемой к получению в результате  проведения претензионно-исковой работы,  к годовой  сумме арендной платы за сдаваемое имущество, %</t>
  </si>
  <si>
    <t>Увеличение объема платных услуг, оказываемых муниципальными учреждениями сельского поселения Сергино в соответствии с их Уставами</t>
  </si>
  <si>
    <t>отношение дополнительной суммы доходов, планируемой к получению в результате увеличения объема платных услуг, к годовой сумме доходов от оказания платных услуг получателями средств бюджета, %</t>
  </si>
  <si>
    <t>Не менее 10</t>
  </si>
  <si>
    <t xml:space="preserve">Утверждение прогнозного плана приватизации муниципального имущества на 2016 год </t>
  </si>
  <si>
    <t>Проект решение Совета депутатов сельского поселения Сергино «О внесении изменений в решение Совета поселения от 24.12.205 №40 «О бюджете муниципального образования сельское поселение Сергино на 2016 год»</t>
  </si>
  <si>
    <t>Отношение суммы, полученной от приватизации муниципального имущества к годовой сумме неналоговых доходов, %</t>
  </si>
  <si>
    <t>Не менее 90</t>
  </si>
  <si>
    <t>10.</t>
  </si>
  <si>
    <t>с.п.Унъюган</t>
  </si>
  <si>
    <t>постановление администрации с.п.Унъюган от 13.01.2016 №8</t>
  </si>
  <si>
    <t>Отслеживание выполнения условий муниципальных контрактов на поставку товаров, выполнение работ, оказание услуг для муниципальных нужд и осуществление денежных взысканий (штрафов) за нарушение сроков исполнения муниципальных контрактов</t>
  </si>
  <si>
    <t>11.</t>
  </si>
  <si>
    <t>с.п.Шеркалы</t>
  </si>
  <si>
    <t>постановление администрации с.п.Шеркалы от 21.01.2016 №16</t>
  </si>
  <si>
    <t xml:space="preserve">Отношение дополнительной суммы арендной платы за пользование имуществом, планируемый к получению в результате проведения претензионно-исковой работы, к первоначально утвержденной годовой сумме арендной платы за сдаваемое имущество, % </t>
  </si>
  <si>
    <t>Не менее 6</t>
  </si>
  <si>
    <t>Отслеживание выполнения условий муниципальных контрактов на поставку товаров. Выполнение работ. Оказание услуг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</si>
  <si>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</si>
  <si>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Исполнение мероприятия</t>
  </si>
  <si>
    <t>Определение перечня муниципального имущества, предназначенного для приватизации в 2016 году, и продажа этого имущества</t>
  </si>
  <si>
    <t>Оказание платных услуг подведомственным муниципальным казенным учреждением городского поселения Андра в соответствии с их Уставом</t>
  </si>
  <si>
    <t>План мероприятий по росту доходов, оптимизации расходов и сокращению муниципального долга на 2016 год городских и сельских поселений ___Октябрьского____________________ района</t>
  </si>
  <si>
    <t>Апрель 2016 года</t>
  </si>
  <si>
    <t xml:space="preserve">Проект постановления администрации Октябрьского района «Об установлении платы за наем (аренду) жилых помещений муниципального жилищного фонда коммерческого использования, специализированного жилищного фонда, находящегося в собственности муниципального образования Октябрьский район» </t>
  </si>
  <si>
    <t xml:space="preserve"> 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сдаваемое имущество, %</t>
  </si>
  <si>
    <t>не менее 4,7</t>
  </si>
  <si>
    <t xml:space="preserve">Принято постановления администрации Октябрьского района от 31.03.2016 №604 «Об установлении платы за наем (аренду) жилых помещений муниципального жилищного фонда коммерческого использования, специализированного жилищного фонда, находящегося в собственности муниципального образования Октябрьский район» </t>
  </si>
  <si>
    <t>Полученный  бюджетный  эффект на 01.07.2016</t>
  </si>
  <si>
    <t>Проведение инвентаризации имущества населения с целью выявления не оформленного имущества</t>
  </si>
  <si>
    <t>Отношение суммы налогов на имущество, поступившей в бюджет поселения в результате инвентаризации имущества, к первоначально утвержденной годовой сумме налогов на имущество, в %</t>
  </si>
  <si>
    <t>Не менее 5,3</t>
  </si>
  <si>
    <t>Выявление неплательщиков НДФЛ</t>
  </si>
  <si>
    <t>количество выявленных неплательщиков</t>
  </si>
  <si>
    <t>Не менее 2</t>
  </si>
  <si>
    <t xml:space="preserve">Изменения в план приватизации были внесены в феврале 2016 года. Бюджетный эффект на 01.10.2016 отсутствует в связи с невостребованностью имущества. Исполнение мероприятия ожидается в 4 квартале </t>
  </si>
  <si>
    <t>По арендной плате за пользование имуществом поступила задолженность в сумме 1 340,7 тыс.рублей (в т.ч. МП "ЭГК" - 416,7 тыс.руб., ООО "Валькирия" - 500,0 тыс.руб., ОАО "СУПТР№ 10" - 124,5 тыс.руб., ИП Некрасова в сумме 299,5 тыс.руб.). По арендной платы за пользование земельными участками поступила задолженность в сумме 7 212,6 тыс.рублей (в т.ч. ОАО "СУПТР-10" - 5 000,0 тыс.руб., Голдаков Н.Б. - 180, 6 тыс.руб., Кириченко А.А. - 927,2 тыс.руб., ООО "Атлант" - 952,7 тыс.руб., Алиев А.И.-67,0 тыс.руб., ООО "Приуралстрой" - 66,3 тыс.руб., Ершов 6,8 тыс.руб., Тютимова - 12,0 тыс.руб.). По договорам мены по претензиям поступила задолженность в сумме 390,3 тыс.руб.(в т.ч. Васильев - 150,0 тыс.руб., Лабудина - 66,0 тыс.руб., Ковалева - 14,0 тыс.руб., Каможная - 37,5 тыс.руб., Кащин - 60,8 тыс.руб., Васильев В. - 62,0 тыс.руб.).</t>
  </si>
  <si>
    <t>Поступили средства от ООО "Югратехсервис", ИП Лехман, ЗАО "ЗСЖБ №6", ООО "ПСК" и других организаций по заключенным дополнительным соглашениям</t>
  </si>
  <si>
    <t>Поступили (по претензиям) штрафы  за неисполнение сроков мун.контрактов в сумме   2 949,8 тыс.руб.; в т.числе  от ООО "Ямалгазинвест"- 1 087,1 тыс.руб.,от ОАО "ПГС"-1 653,1 тыс.руб., от  АО "Уральский котельный завод" - 209,6 тыс.руб.</t>
  </si>
  <si>
    <t>Полученный  бюджетный  эффект на 01.10.2016</t>
  </si>
  <si>
    <t>Заключено 2 новых договора по соц.найму и 8 договоров ком.найма</t>
  </si>
  <si>
    <t>Исполнение мероприятия ожидается в 4 квартале</t>
  </si>
  <si>
    <t>Поступили доходы от оказания услуг МКУК «КДЦ «Лидер»</t>
  </si>
  <si>
    <t>Получена неустойка за нарушение срока исполнения мун.контракта от ИП Грязнов В.Л.</t>
  </si>
  <si>
    <t>04.07.2016 г. была проведена выездная проверка по выявлению физических лиц, получающих доходы от сдачи в аренду жилья и нежилых помещений и составлено 5 актов, в октябре 2016 г. будет проведенена повторная провера и реестр ф.л. с адресами сдаваемых квартир будет направлен в МРИ ФНС №3 по ХМАО - Югре для дальнейшей работы</t>
  </si>
  <si>
    <t>01.07.2016 поданы иски: - ИП Собянин Д.Р. (№ 228 от 01.02.2016 на сумму 11 034,06 руб.; № 1377 от  07.06.2016  на сумму 15 949,73 руб.) – решение суда на исполнении ОСП по Октябрьскому району от 08.08.2016  на сумму 15 949,73 руб.                                                                                                                  - ООО «Кодарыбпром» (№ 229 от 01.02.2016 на сумму 126 150 руб.; № 1376 от 07.06.2016 на сумму 156 248,81 руб.) - определение арбитражного суда о возвращении заявления от 01.08.2016 г., повторные исковое заявление направлено 31.08.2016 на сумму 156 248,81 руб.</t>
  </si>
  <si>
    <t>План приватизации утвержден решением Совета депутатов гп Октябрьское от 15.10.15 № 128 01.09.2016 администрацией городского поселения Октябрьское. Были реализованы путем публичного предложения транспортные средства на сумму 24 715,0 рублей</t>
  </si>
  <si>
    <t>В течение отчетного периода направлены письма о необходимости регистрации обособленного подразделения 6 организациям. 3 организации (ООО "УралРемПуть", ПСО34, МФЦ) зарегистрировали ОП</t>
  </si>
  <si>
    <t>МП "ЭГК" произвели частичное погашение задолженности по НДФЛ</t>
  </si>
  <si>
    <t>Поступили безвозмездные поступления от юридических лиц на организацию праздничных мероприятий посвященных дню рождения поселка</t>
  </si>
  <si>
    <t>Перечислена неустойка за нарушение сроков исполнения мун.контрактовООО "Медея", ООО "НПП ИПР", ООО "Малибу-АДВ", ООО "Землеустроительное предприятие", ООО "Стальпроминвест", ИП "Хисаметдинов"</t>
  </si>
  <si>
    <t>Были направлены претензии по взысканию задолженности за 4кв.2015г в ООО "МИНЭЛ" на сумму 200тыс.руб.,ИП ИГНАТЕНКО И.И. на сумму 60 тыс.руб. и ООО "Талинское Благоустройтсво" на сумму 330 тыс.руб., в 3 кв.2016г былы направлены претензии на ООО "ТБ" на сумму 138,7 тыс.руб.</t>
  </si>
  <si>
    <t>Договор пожертвования денежных средств с ОАО «РН-Наганьнефтегаз» от 06.04.2016 № 7410016/0186Д на приобретение и монтаж детской площадки,  реализацию проекта «Организация дорожного движения в г.п.Талинка», на приобретение искусственной ели на городскую площадь в общей сумме 1 680 000 рублей; Договор пожертвования денежных средств с ОАО «РН-Наганьнефтегаз»  от 06.04.2016 № 7410016/0193Д на ремонт спортивного зала и плавательного бассейна в сумме 1 700 000 рублей; Договор пожертвования с ООО "ЮграАвтоТранс" на приобретение новогодней иллюминации для МКУ "Центр культуры и спорта гп.Талинка" в сумме              15 000 рублей.</t>
  </si>
  <si>
    <t>Поступила недоимка за 2015 год</t>
  </si>
  <si>
    <t>Проведена разъяснительная работа с налогоплательщиками, имеющими задолженность по налогам на имущество. Поступила недоимка за 2015 год</t>
  </si>
  <si>
    <t xml:space="preserve">Частично проведена инвентаризация не оформленного,  имущества. Выявлены жилые дома без документов, хозяева которыхзанимаются оформлением документов. </t>
  </si>
  <si>
    <t xml:space="preserve">Выявлено одно обособленноое подразделение организации (Государственная ветеринарная служба по г.Нягани), не перечисляющее НДФЛ по ОКТМО поселения. В настоящее время с данной организацией ведется работа о перечислении НДФЛ на ОКТМО с.п.Каменное  </t>
  </si>
  <si>
    <t xml:space="preserve">Реализовано здание лесопильного цеха и лентопилочный станок "Тайга" </t>
  </si>
  <si>
    <t>Введен новый вид услуг "Аренда помещения"; проводились    торговые ярмарки .</t>
  </si>
  <si>
    <t>Поступила задолженность по ЗН от БУ "Октябрьская РБ"</t>
  </si>
  <si>
    <t>Не менее 270</t>
  </si>
  <si>
    <t xml:space="preserve">Перечень муниципального имущества сельского поселения Перегребное, предназначенного к приватизации в 2016 году, утвержден постановлением от 01.02.2016 №36. Часть имущества реализовано, остальное имущество планируется реализовать в 4 квартале </t>
  </si>
  <si>
    <t>За аренду имущества поступила задолженность от ИП Глушков А.Г., Ильясовва ММ., Овчинникова В.С., Ярасханова З.В., Коцарь В.В., ИП Мальцев, ООО "ОУЖФ".</t>
  </si>
  <si>
    <t>Факты нарушения сроков исполнения муниципальных контрактов не выявлены</t>
  </si>
  <si>
    <t>Направлено 4 исковых заявления на сумму 4,8 тыс.руб. и 49 претензий на сумму 43,4 тыс.руб.</t>
  </si>
  <si>
    <t>Утвержден прогнозный план приватизации муниципального имущества на 2016 год. Имущество реализовано.</t>
  </si>
  <si>
    <t>По решению суда поступила задолженность по соц.найму от 2 физ.лиц</t>
  </si>
  <si>
    <t xml:space="preserve">1 контракт выполнен с нарушением срока выполнения работ, сделан расчет на выплату пени в сумме 1 666,67 руб. </t>
  </si>
  <si>
    <t>Срок  реорганизации  перенесен на 4  квартал 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</si>
</sst>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165" fontId="5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165" fontId="4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vertical="top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left" vertical="top"/>
    </xf>
    <xf numFmtId="49" fontId="4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65" fontId="50" fillId="0" borderId="10" xfId="0" applyNumberFormat="1" applyFont="1" applyFill="1" applyBorder="1" applyAlignment="1">
      <alignment horizontal="right" vertical="top" wrapText="1"/>
    </xf>
    <xf numFmtId="165" fontId="49" fillId="0" borderId="10" xfId="0" applyNumberFormat="1" applyFont="1" applyFill="1" applyBorder="1" applyAlignment="1">
      <alignment horizontal="right" vertical="top" wrapText="1"/>
    </xf>
    <xf numFmtId="0" fontId="54" fillId="33" borderId="0" xfId="0" applyFont="1" applyFill="1" applyAlignment="1">
      <alignment horizontal="center" vertical="top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0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0" xfId="0" applyFont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wrapText="1"/>
    </xf>
    <xf numFmtId="0" fontId="30" fillId="33" borderId="10" xfId="0" applyFont="1" applyFill="1" applyBorder="1" applyAlignment="1">
      <alignment wrapText="1"/>
    </xf>
    <xf numFmtId="0" fontId="54" fillId="0" borderId="10" xfId="0" applyFont="1" applyBorder="1" applyAlignment="1">
      <alignment horizontal="left" vertical="top" wrapText="1"/>
    </xf>
    <xf numFmtId="0" fontId="3" fillId="0" borderId="10" xfId="52" applyFont="1" applyBorder="1" applyAlignment="1">
      <alignment horizontal="left" vertical="top" wrapText="1"/>
      <protection/>
    </xf>
    <xf numFmtId="0" fontId="3" fillId="0" borderId="10" xfId="52" applyFont="1" applyBorder="1" applyAlignment="1">
      <alignment horizontal="left" vertical="justify"/>
      <protection/>
    </xf>
    <xf numFmtId="165" fontId="2" fillId="0" borderId="11" xfId="0" applyNumberFormat="1" applyFont="1" applyFill="1" applyBorder="1" applyAlignment="1">
      <alignment horizontal="right" vertical="top" wrapText="1"/>
    </xf>
    <xf numFmtId="0" fontId="54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165" fontId="49" fillId="0" borderId="10" xfId="0" applyNumberFormat="1" applyFont="1" applyBorder="1" applyAlignment="1">
      <alignment vertical="top"/>
    </xf>
    <xf numFmtId="165" fontId="49" fillId="0" borderId="10" xfId="0" applyNumberFormat="1" applyFont="1" applyFill="1" applyBorder="1" applyAlignment="1">
      <alignment vertical="justify"/>
    </xf>
    <xf numFmtId="0" fontId="49" fillId="0" borderId="10" xfId="0" applyFont="1" applyBorder="1" applyAlignment="1">
      <alignment vertical="top"/>
    </xf>
    <xf numFmtId="165" fontId="50" fillId="0" borderId="10" xfId="0" applyNumberFormat="1" applyFont="1" applyFill="1" applyBorder="1" applyAlignment="1">
      <alignment vertical="top" wrapText="1"/>
    </xf>
    <xf numFmtId="165" fontId="50" fillId="0" borderId="11" xfId="0" applyNumberFormat="1" applyFont="1" applyFill="1" applyBorder="1" applyAlignment="1">
      <alignment vertical="top" wrapText="1"/>
    </xf>
    <xf numFmtId="0" fontId="54" fillId="0" borderId="0" xfId="0" applyFont="1" applyBorder="1" applyAlignment="1">
      <alignment horizontal="center" vertical="top"/>
    </xf>
    <xf numFmtId="0" fontId="56" fillId="0" borderId="11" xfId="0" applyFont="1" applyFill="1" applyBorder="1" applyAlignment="1">
      <alignment horizontal="center" vertical="top" wrapText="1"/>
    </xf>
    <xf numFmtId="165" fontId="49" fillId="0" borderId="11" xfId="0" applyNumberFormat="1" applyFont="1" applyBorder="1" applyAlignment="1">
      <alignment vertical="top"/>
    </xf>
    <xf numFmtId="0" fontId="54" fillId="33" borderId="14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0" fontId="30" fillId="33" borderId="11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165" fontId="7" fillId="0" borderId="11" xfId="0" applyNumberFormat="1" applyFont="1" applyFill="1" applyBorder="1" applyAlignment="1">
      <alignment horizontal="right" vertical="top" wrapText="1"/>
    </xf>
    <xf numFmtId="0" fontId="30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left" vertical="top" wrapText="1"/>
    </xf>
    <xf numFmtId="0" fontId="30" fillId="24" borderId="0" xfId="0" applyFont="1" applyFill="1" applyAlignment="1">
      <alignment wrapText="1"/>
    </xf>
    <xf numFmtId="0" fontId="7" fillId="0" borderId="10" xfId="0" applyFont="1" applyBorder="1" applyAlignment="1">
      <alignment wrapText="1"/>
    </xf>
    <xf numFmtId="165" fontId="7" fillId="0" borderId="10" xfId="0" applyNumberFormat="1" applyFont="1" applyBorder="1" applyAlignment="1">
      <alignment wrapText="1"/>
    </xf>
    <xf numFmtId="165" fontId="7" fillId="0" borderId="11" xfId="0" applyNumberFormat="1" applyFont="1" applyBorder="1" applyAlignment="1">
      <alignment wrapText="1"/>
    </xf>
    <xf numFmtId="165" fontId="30" fillId="0" borderId="10" xfId="0" applyNumberFormat="1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165" fontId="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0" zoomScaleNormal="70" zoomScaleSheetLayoutView="70" zoomScalePageLayoutView="0" workbookViewId="0" topLeftCell="C17">
      <selection activeCell="H20" sqref="H20"/>
    </sheetView>
  </sheetViews>
  <sheetFormatPr defaultColWidth="9.140625" defaultRowHeight="15"/>
  <cols>
    <col min="1" max="1" width="24.00390625" style="8" customWidth="1"/>
    <col min="2" max="2" width="46.00390625" style="8" customWidth="1"/>
    <col min="3" max="3" width="21.421875" style="8" customWidth="1"/>
    <col min="4" max="4" width="30.57421875" style="8" customWidth="1"/>
    <col min="5" max="5" width="29.28125" style="8" customWidth="1"/>
    <col min="6" max="6" width="15.140625" style="8" customWidth="1"/>
    <col min="7" max="7" width="20.57421875" style="8" customWidth="1"/>
    <col min="8" max="8" width="13.57421875" style="8" customWidth="1"/>
    <col min="9" max="9" width="30.140625" style="8" customWidth="1"/>
    <col min="10" max="16384" width="9.140625" style="8" customWidth="1"/>
  </cols>
  <sheetData>
    <row r="1" ht="15.75">
      <c r="G1" s="29" t="s">
        <v>16</v>
      </c>
    </row>
    <row r="2" spans="1:7" ht="24.75" customHeight="1">
      <c r="A2" s="131" t="s">
        <v>17</v>
      </c>
      <c r="B2" s="131"/>
      <c r="C2" s="131"/>
      <c r="D2" s="131"/>
      <c r="E2" s="131"/>
      <c r="F2" s="131"/>
      <c r="G2" s="131"/>
    </row>
    <row r="3" spans="1:7" ht="13.5" customHeight="1">
      <c r="A3" s="4"/>
      <c r="B3" s="4"/>
      <c r="C3" s="4"/>
      <c r="D3" s="4"/>
      <c r="E3" s="4"/>
      <c r="F3" s="4"/>
      <c r="G3" s="4"/>
    </row>
    <row r="4" spans="1:7" s="5" customFormat="1" ht="15.75" customHeight="1">
      <c r="A4" s="18"/>
      <c r="B4" s="30" t="s">
        <v>8</v>
      </c>
      <c r="C4" s="26"/>
      <c r="D4" s="18"/>
      <c r="E4" s="18"/>
      <c r="F4" s="18"/>
      <c r="G4" s="19"/>
    </row>
    <row r="5" spans="1:6" s="5" customFormat="1" ht="15.75" customHeight="1">
      <c r="A5" s="6"/>
      <c r="B5" s="31" t="s">
        <v>113</v>
      </c>
      <c r="C5" s="7"/>
      <c r="D5" s="6"/>
      <c r="E5" s="6"/>
      <c r="F5" s="6"/>
    </row>
    <row r="6" spans="1:7" s="5" customFormat="1" ht="15.75" customHeight="1">
      <c r="A6" s="18"/>
      <c r="B6" s="31" t="s">
        <v>114</v>
      </c>
      <c r="C6" s="17"/>
      <c r="D6" s="18"/>
      <c r="E6" s="18"/>
      <c r="F6" s="18"/>
      <c r="G6" s="19"/>
    </row>
    <row r="7" spans="1:6" s="5" customFormat="1" ht="68.25" customHeight="1">
      <c r="A7" s="7"/>
      <c r="B7" s="136" t="s">
        <v>115</v>
      </c>
      <c r="C7" s="136"/>
      <c r="D7" s="136"/>
      <c r="E7" s="136"/>
      <c r="F7" s="7"/>
    </row>
    <row r="8" spans="1:6" s="5" customFormat="1" ht="13.5" customHeight="1">
      <c r="A8" s="7"/>
      <c r="B8" s="7"/>
      <c r="C8" s="7"/>
      <c r="D8" s="7"/>
      <c r="E8" s="7"/>
      <c r="F8" s="7"/>
    </row>
    <row r="9" spans="1:10" s="20" customFormat="1" ht="100.5" customHeight="1">
      <c r="A9" s="27" t="s">
        <v>0</v>
      </c>
      <c r="B9" s="27" t="s">
        <v>1</v>
      </c>
      <c r="C9" s="27" t="s">
        <v>2</v>
      </c>
      <c r="D9" s="27" t="s">
        <v>10</v>
      </c>
      <c r="E9" s="27" t="s">
        <v>4</v>
      </c>
      <c r="F9" s="27" t="s">
        <v>13</v>
      </c>
      <c r="G9" s="27" t="s">
        <v>37</v>
      </c>
      <c r="H9" s="79" t="s">
        <v>279</v>
      </c>
      <c r="I9" s="46" t="s">
        <v>259</v>
      </c>
      <c r="J9" s="78"/>
    </row>
    <row r="10" spans="1:10" s="20" customFormat="1" ht="21" customHeight="1">
      <c r="A10" s="132" t="s">
        <v>15</v>
      </c>
      <c r="B10" s="132"/>
      <c r="C10" s="132"/>
      <c r="D10" s="132"/>
      <c r="E10" s="132"/>
      <c r="F10" s="132"/>
      <c r="G10" s="132"/>
      <c r="H10" s="42"/>
      <c r="I10" s="81"/>
      <c r="J10" s="78"/>
    </row>
    <row r="11" spans="1:10" s="20" customFormat="1" ht="16.5" customHeight="1">
      <c r="A11" s="27"/>
      <c r="B11" s="28" t="s">
        <v>14</v>
      </c>
      <c r="C11" s="27"/>
      <c r="D11" s="27"/>
      <c r="E11" s="27"/>
      <c r="F11" s="27"/>
      <c r="G11" s="40">
        <f>G12+G13+G14+G15+G16</f>
        <v>7480</v>
      </c>
      <c r="H11" s="77">
        <f>H12+H13+H14+H15+H16</f>
        <v>21242.8</v>
      </c>
      <c r="I11" s="76"/>
      <c r="J11" s="78"/>
    </row>
    <row r="12" spans="1:10" s="20" customFormat="1" ht="263.25" customHeight="1">
      <c r="A12" s="38" t="s">
        <v>116</v>
      </c>
      <c r="B12" s="38" t="s">
        <v>117</v>
      </c>
      <c r="C12" s="38" t="s">
        <v>118</v>
      </c>
      <c r="D12" s="38" t="s">
        <v>119</v>
      </c>
      <c r="E12" s="38" t="s">
        <v>120</v>
      </c>
      <c r="F12" s="38" t="s">
        <v>121</v>
      </c>
      <c r="G12" s="41">
        <v>1000</v>
      </c>
      <c r="H12" s="80">
        <v>0</v>
      </c>
      <c r="I12" s="66" t="s">
        <v>275</v>
      </c>
      <c r="J12" s="78"/>
    </row>
    <row r="13" spans="1:9" s="20" customFormat="1" ht="86.25" customHeight="1">
      <c r="A13" s="38" t="s">
        <v>122</v>
      </c>
      <c r="B13" s="38" t="s">
        <v>123</v>
      </c>
      <c r="C13" s="38" t="s">
        <v>118</v>
      </c>
      <c r="D13" s="38" t="s">
        <v>124</v>
      </c>
      <c r="E13" s="38" t="s">
        <v>125</v>
      </c>
      <c r="F13" s="38" t="s">
        <v>126</v>
      </c>
      <c r="G13" s="41">
        <v>730</v>
      </c>
      <c r="H13" s="73">
        <v>8943.6</v>
      </c>
      <c r="I13" s="67" t="s">
        <v>276</v>
      </c>
    </row>
    <row r="14" spans="1:9" s="20" customFormat="1" ht="43.5" customHeight="1">
      <c r="A14" s="38" t="s">
        <v>127</v>
      </c>
      <c r="B14" s="38" t="s">
        <v>128</v>
      </c>
      <c r="C14" s="38" t="s">
        <v>118</v>
      </c>
      <c r="D14" s="38" t="s">
        <v>129</v>
      </c>
      <c r="E14" s="38" t="s">
        <v>130</v>
      </c>
      <c r="F14" s="38" t="s">
        <v>131</v>
      </c>
      <c r="G14" s="41">
        <v>4800</v>
      </c>
      <c r="H14" s="73">
        <v>9049.4</v>
      </c>
      <c r="I14" s="65" t="s">
        <v>277</v>
      </c>
    </row>
    <row r="15" spans="1:9" s="20" customFormat="1" ht="172.5" customHeight="1">
      <c r="A15" s="38" t="s">
        <v>132</v>
      </c>
      <c r="B15" s="38" t="s">
        <v>133</v>
      </c>
      <c r="C15" s="38" t="s">
        <v>118</v>
      </c>
      <c r="D15" s="38"/>
      <c r="E15" s="38" t="s">
        <v>134</v>
      </c>
      <c r="F15" s="38">
        <v>100</v>
      </c>
      <c r="G15" s="41">
        <v>500</v>
      </c>
      <c r="H15" s="74">
        <v>2949.8</v>
      </c>
      <c r="I15" s="65" t="s">
        <v>278</v>
      </c>
    </row>
    <row r="16" spans="1:9" s="20" customFormat="1" ht="207" customHeight="1">
      <c r="A16" s="69" t="s">
        <v>176</v>
      </c>
      <c r="B16" s="70" t="s">
        <v>206</v>
      </c>
      <c r="C16" s="71" t="s">
        <v>263</v>
      </c>
      <c r="D16" s="71" t="s">
        <v>264</v>
      </c>
      <c r="E16" s="71" t="s">
        <v>265</v>
      </c>
      <c r="F16" s="69" t="s">
        <v>266</v>
      </c>
      <c r="G16" s="75">
        <v>450</v>
      </c>
      <c r="H16" s="73">
        <v>300</v>
      </c>
      <c r="I16" s="71" t="s">
        <v>267</v>
      </c>
    </row>
    <row r="17" spans="1:9" ht="21.75" customHeight="1">
      <c r="A17" s="133" t="s">
        <v>7</v>
      </c>
      <c r="B17" s="134"/>
      <c r="C17" s="134"/>
      <c r="D17" s="134"/>
      <c r="E17" s="134"/>
      <c r="F17" s="134"/>
      <c r="G17" s="135"/>
      <c r="H17" s="45"/>
      <c r="I17" s="45"/>
    </row>
    <row r="18" spans="1:9" ht="17.25" customHeight="1">
      <c r="A18" s="2"/>
      <c r="B18" s="3" t="s">
        <v>6</v>
      </c>
      <c r="C18" s="21"/>
      <c r="D18" s="22"/>
      <c r="E18" s="22"/>
      <c r="F18" s="1"/>
      <c r="G18" s="9">
        <f>G19+G20+G21+G22</f>
        <v>12777</v>
      </c>
      <c r="H18" s="9">
        <f>H19+H20+H21+H22</f>
        <v>32328</v>
      </c>
      <c r="I18" s="43"/>
    </row>
    <row r="19" spans="1:9" s="24" customFormat="1" ht="209.25" customHeight="1">
      <c r="A19" s="32" t="s">
        <v>19</v>
      </c>
      <c r="B19" s="33" t="s">
        <v>18</v>
      </c>
      <c r="C19" s="2" t="s">
        <v>20</v>
      </c>
      <c r="D19" s="33" t="s">
        <v>21</v>
      </c>
      <c r="E19" s="35" t="s">
        <v>22</v>
      </c>
      <c r="F19" s="23">
        <v>4</v>
      </c>
      <c r="G19" s="11">
        <v>2789</v>
      </c>
      <c r="H19" s="48">
        <v>0</v>
      </c>
      <c r="I19" s="130" t="s">
        <v>308</v>
      </c>
    </row>
    <row r="20" spans="1:9" s="24" customFormat="1" ht="136.5" customHeight="1">
      <c r="A20" s="32" t="s">
        <v>28</v>
      </c>
      <c r="B20" s="35" t="s">
        <v>23</v>
      </c>
      <c r="C20" s="2" t="s">
        <v>24</v>
      </c>
      <c r="D20" s="10"/>
      <c r="E20" s="36" t="s">
        <v>25</v>
      </c>
      <c r="F20" s="37">
        <v>1200</v>
      </c>
      <c r="G20" s="129">
        <v>1200</v>
      </c>
      <c r="H20" s="48">
        <v>0</v>
      </c>
      <c r="I20" s="44"/>
    </row>
    <row r="21" spans="1:9" s="24" customFormat="1" ht="51" customHeight="1">
      <c r="A21" s="32" t="s">
        <v>29</v>
      </c>
      <c r="B21" s="35" t="s">
        <v>26</v>
      </c>
      <c r="C21" s="15" t="s">
        <v>24</v>
      </c>
      <c r="D21" s="10"/>
      <c r="E21" s="35" t="s">
        <v>27</v>
      </c>
      <c r="F21" s="11">
        <v>5800</v>
      </c>
      <c r="G21" s="11">
        <v>5800</v>
      </c>
      <c r="H21" s="47">
        <v>30530</v>
      </c>
      <c r="I21" s="44"/>
    </row>
    <row r="22" spans="1:9" s="24" customFormat="1" ht="133.5" customHeight="1">
      <c r="A22" s="32" t="s">
        <v>30</v>
      </c>
      <c r="B22" s="34" t="s">
        <v>31</v>
      </c>
      <c r="C22" s="15" t="s">
        <v>24</v>
      </c>
      <c r="D22" s="33" t="s">
        <v>32</v>
      </c>
      <c r="E22" s="35" t="s">
        <v>33</v>
      </c>
      <c r="F22" s="11">
        <v>2988</v>
      </c>
      <c r="G22" s="11">
        <v>2988</v>
      </c>
      <c r="H22" s="48">
        <v>1798</v>
      </c>
      <c r="I22" s="44"/>
    </row>
    <row r="23" spans="1:9" s="24" customFormat="1" ht="72.75" customHeight="1">
      <c r="A23" s="132" t="s">
        <v>5</v>
      </c>
      <c r="B23" s="132"/>
      <c r="C23" s="132"/>
      <c r="D23" s="132"/>
      <c r="E23" s="132"/>
      <c r="F23" s="132"/>
      <c r="G23" s="132"/>
      <c r="H23" s="45"/>
      <c r="I23" s="45"/>
    </row>
    <row r="24" spans="1:9" s="24" customFormat="1" ht="87" customHeight="1">
      <c r="A24" s="39" t="s">
        <v>42</v>
      </c>
      <c r="B24" s="34" t="s">
        <v>43</v>
      </c>
      <c r="C24" s="16"/>
      <c r="D24" s="13"/>
      <c r="E24" s="38" t="s">
        <v>47</v>
      </c>
      <c r="F24" s="16">
        <v>11.3</v>
      </c>
      <c r="G24" s="14">
        <v>0</v>
      </c>
      <c r="H24" s="44"/>
      <c r="I24" s="44"/>
    </row>
    <row r="25" spans="1:9" s="24" customFormat="1" ht="143.25" customHeight="1">
      <c r="A25" s="39" t="s">
        <v>44</v>
      </c>
      <c r="B25" s="38" t="s">
        <v>45</v>
      </c>
      <c r="C25" s="16"/>
      <c r="D25" s="13"/>
      <c r="E25" s="12" t="s">
        <v>48</v>
      </c>
      <c r="F25" s="16" t="s">
        <v>46</v>
      </c>
      <c r="G25" s="14">
        <v>0</v>
      </c>
      <c r="H25" s="44"/>
      <c r="I25" s="44"/>
    </row>
    <row r="26" spans="1:9" s="24" customFormat="1" ht="183" customHeight="1">
      <c r="A26" s="39" t="s">
        <v>50</v>
      </c>
      <c r="B26" s="38" t="s">
        <v>49</v>
      </c>
      <c r="C26" s="16"/>
      <c r="D26" s="13"/>
      <c r="E26" s="13" t="s">
        <v>51</v>
      </c>
      <c r="F26" s="16" t="s">
        <v>52</v>
      </c>
      <c r="G26" s="14">
        <v>0</v>
      </c>
      <c r="H26" s="44"/>
      <c r="I26" s="44"/>
    </row>
    <row r="27" ht="21.75" customHeight="1"/>
    <row r="29" ht="15.75">
      <c r="B29" s="25" t="s">
        <v>9</v>
      </c>
    </row>
    <row r="33" spans="2:7" ht="15">
      <c r="B33" s="19"/>
      <c r="C33" s="19"/>
      <c r="D33" s="19"/>
      <c r="E33" s="19"/>
      <c r="F33" s="19"/>
      <c r="G33" s="19"/>
    </row>
  </sheetData>
  <sheetProtection/>
  <mergeCells count="5">
    <mergeCell ref="A2:G2"/>
    <mergeCell ref="A23:G23"/>
    <mergeCell ref="A17:G17"/>
    <mergeCell ref="A10:G10"/>
    <mergeCell ref="B7:E7"/>
  </mergeCells>
  <printOptions/>
  <pageMargins left="0.3937007874015748" right="0" top="0.17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view="pageBreakPreview" zoomScale="70" zoomScaleNormal="55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7.8515625" style="55" customWidth="1"/>
    <col min="2" max="2" width="19.8515625" style="55" customWidth="1"/>
    <col min="3" max="3" width="23.00390625" style="55" customWidth="1"/>
    <col min="4" max="4" width="46.140625" style="55" customWidth="1"/>
    <col min="5" max="5" width="20.57421875" style="55" customWidth="1"/>
    <col min="6" max="6" width="26.8515625" style="55" customWidth="1"/>
    <col min="7" max="7" width="30.28125" style="55" customWidth="1"/>
    <col min="8" max="8" width="15.140625" style="55" customWidth="1"/>
    <col min="9" max="9" width="20.57421875" style="55" customWidth="1"/>
    <col min="10" max="10" width="15.8515625" style="55" customWidth="1"/>
    <col min="11" max="11" width="18.28125" style="55" customWidth="1"/>
    <col min="12" max="16384" width="9.140625" style="55" customWidth="1"/>
  </cols>
  <sheetData>
    <row r="1" ht="15.75">
      <c r="I1" s="86" t="s">
        <v>16</v>
      </c>
    </row>
    <row r="2" spans="1:9" ht="18.75">
      <c r="A2" s="146" t="s">
        <v>262</v>
      </c>
      <c r="B2" s="146"/>
      <c r="C2" s="146"/>
      <c r="D2" s="146"/>
      <c r="E2" s="146"/>
      <c r="F2" s="146"/>
      <c r="G2" s="146"/>
      <c r="H2" s="146"/>
      <c r="I2" s="146"/>
    </row>
    <row r="3" spans="1:8" s="89" customFormat="1" ht="21">
      <c r="A3" s="87"/>
      <c r="B3" s="87"/>
      <c r="C3" s="87"/>
      <c r="D3" s="88"/>
      <c r="E3" s="88"/>
      <c r="F3" s="88"/>
      <c r="G3" s="88"/>
      <c r="H3" s="88"/>
    </row>
    <row r="4" spans="1:10" s="93" customFormat="1" ht="110.25">
      <c r="A4" s="90" t="s">
        <v>0</v>
      </c>
      <c r="B4" s="90" t="s">
        <v>11</v>
      </c>
      <c r="C4" s="90" t="s">
        <v>12</v>
      </c>
      <c r="D4" s="90" t="s">
        <v>1</v>
      </c>
      <c r="E4" s="90" t="s">
        <v>2</v>
      </c>
      <c r="F4" s="90" t="s">
        <v>3</v>
      </c>
      <c r="G4" s="90" t="s">
        <v>4</v>
      </c>
      <c r="H4" s="91" t="s">
        <v>13</v>
      </c>
      <c r="I4" s="91" t="s">
        <v>36</v>
      </c>
      <c r="J4" s="92" t="s">
        <v>268</v>
      </c>
    </row>
    <row r="5" spans="1:10" s="93" customFormat="1" ht="18.75">
      <c r="A5" s="138" t="s">
        <v>15</v>
      </c>
      <c r="B5" s="139"/>
      <c r="C5" s="139"/>
      <c r="D5" s="139"/>
      <c r="E5" s="139"/>
      <c r="F5" s="139"/>
      <c r="G5" s="139"/>
      <c r="H5" s="139"/>
      <c r="I5" s="139"/>
      <c r="J5" s="94"/>
    </row>
    <row r="6" spans="1:11" s="93" customFormat="1" ht="15.75">
      <c r="A6" s="92"/>
      <c r="B6" s="92"/>
      <c r="C6" s="92"/>
      <c r="D6" s="95" t="s">
        <v>14</v>
      </c>
      <c r="E6" s="92"/>
      <c r="F6" s="92"/>
      <c r="G6" s="92"/>
      <c r="H6" s="92"/>
      <c r="I6" s="96">
        <f>I7+I19+I27+I13+I31+I37+I41+I51+I59+I56+I46</f>
        <v>3876.3</v>
      </c>
      <c r="J6" s="96">
        <f>J7+J19+J27+J13+J31+J37+J41+J51+J59+J56+J46</f>
        <v>6562.800000000001</v>
      </c>
      <c r="K6" s="97"/>
    </row>
    <row r="7" spans="1:11" s="93" customFormat="1" ht="63">
      <c r="A7" s="98" t="s">
        <v>135</v>
      </c>
      <c r="B7" s="95" t="s">
        <v>136</v>
      </c>
      <c r="C7" s="95" t="s">
        <v>137</v>
      </c>
      <c r="D7" s="33"/>
      <c r="E7" s="33"/>
      <c r="F7" s="33"/>
      <c r="G7" s="33"/>
      <c r="H7" s="92"/>
      <c r="I7" s="96">
        <f>I8+I9+I10+I11</f>
        <v>696</v>
      </c>
      <c r="J7" s="96">
        <f>J8+J9+J10+J11</f>
        <v>465.1</v>
      </c>
      <c r="K7" s="97"/>
    </row>
    <row r="8" spans="1:11" s="93" customFormat="1" ht="141.75">
      <c r="A8" s="99" t="s">
        <v>116</v>
      </c>
      <c r="B8" s="92"/>
      <c r="C8" s="33"/>
      <c r="D8" s="33" t="s">
        <v>138</v>
      </c>
      <c r="E8" s="33" t="s">
        <v>139</v>
      </c>
      <c r="F8" s="33" t="s">
        <v>140</v>
      </c>
      <c r="G8" s="33" t="s">
        <v>141</v>
      </c>
      <c r="H8" s="33" t="s">
        <v>142</v>
      </c>
      <c r="I8" s="68">
        <v>30</v>
      </c>
      <c r="J8" s="68">
        <v>8.5</v>
      </c>
      <c r="K8" s="100" t="s">
        <v>280</v>
      </c>
    </row>
    <row r="9" spans="1:11" s="93" customFormat="1" ht="141.75">
      <c r="A9" s="99" t="s">
        <v>122</v>
      </c>
      <c r="B9" s="92"/>
      <c r="C9" s="33"/>
      <c r="D9" s="33" t="s">
        <v>143</v>
      </c>
      <c r="E9" s="33" t="s">
        <v>139</v>
      </c>
      <c r="F9" s="33"/>
      <c r="G9" s="33" t="s">
        <v>144</v>
      </c>
      <c r="H9" s="33" t="s">
        <v>145</v>
      </c>
      <c r="I9" s="68">
        <v>25</v>
      </c>
      <c r="J9" s="68">
        <v>0</v>
      </c>
      <c r="K9" s="100" t="s">
        <v>281</v>
      </c>
    </row>
    <row r="10" spans="1:11" s="93" customFormat="1" ht="157.5">
      <c r="A10" s="99" t="s">
        <v>127</v>
      </c>
      <c r="B10" s="92"/>
      <c r="C10" s="33"/>
      <c r="D10" s="33" t="s">
        <v>260</v>
      </c>
      <c r="E10" s="33" t="s">
        <v>139</v>
      </c>
      <c r="F10" s="33" t="s">
        <v>146</v>
      </c>
      <c r="G10" s="33" t="s">
        <v>147</v>
      </c>
      <c r="H10" s="33" t="s">
        <v>148</v>
      </c>
      <c r="I10" s="68">
        <v>25</v>
      </c>
      <c r="J10" s="68">
        <v>0</v>
      </c>
      <c r="K10" s="100" t="s">
        <v>281</v>
      </c>
    </row>
    <row r="11" spans="1:11" s="93" customFormat="1" ht="94.5">
      <c r="A11" s="99" t="s">
        <v>132</v>
      </c>
      <c r="B11" s="92"/>
      <c r="C11" s="33"/>
      <c r="D11" s="33" t="s">
        <v>261</v>
      </c>
      <c r="E11" s="33" t="s">
        <v>139</v>
      </c>
      <c r="F11" s="33"/>
      <c r="G11" s="33" t="s">
        <v>149</v>
      </c>
      <c r="H11" s="33" t="s">
        <v>150</v>
      </c>
      <c r="I11" s="68">
        <v>616</v>
      </c>
      <c r="J11" s="68">
        <v>456.6</v>
      </c>
      <c r="K11" s="100" t="s">
        <v>282</v>
      </c>
    </row>
    <row r="12" spans="1:11" s="93" customFormat="1" ht="15.75">
      <c r="A12" s="99"/>
      <c r="B12" s="92"/>
      <c r="C12" s="33"/>
      <c r="D12" s="33"/>
      <c r="E12" s="33"/>
      <c r="F12" s="33"/>
      <c r="G12" s="33"/>
      <c r="H12" s="33"/>
      <c r="I12" s="68"/>
      <c r="J12" s="68"/>
      <c r="K12" s="100"/>
    </row>
    <row r="13" spans="1:11" s="93" customFormat="1" ht="63">
      <c r="A13" s="98" t="s">
        <v>151</v>
      </c>
      <c r="B13" s="92" t="s">
        <v>152</v>
      </c>
      <c r="C13" s="95" t="s">
        <v>153</v>
      </c>
      <c r="D13" s="33"/>
      <c r="E13" s="33"/>
      <c r="F13" s="33"/>
      <c r="G13" s="33"/>
      <c r="H13" s="95"/>
      <c r="I13" s="96">
        <f>I14+I15+I16+I17</f>
        <v>484</v>
      </c>
      <c r="J13" s="96">
        <f>J14+J15+J16+J17</f>
        <v>26.8</v>
      </c>
      <c r="K13" s="100"/>
    </row>
    <row r="14" spans="1:11" s="93" customFormat="1" ht="90">
      <c r="A14" s="99" t="s">
        <v>116</v>
      </c>
      <c r="B14" s="101"/>
      <c r="C14" s="33"/>
      <c r="D14" s="33" t="s">
        <v>154</v>
      </c>
      <c r="E14" s="33" t="s">
        <v>155</v>
      </c>
      <c r="F14" s="33"/>
      <c r="G14" s="33" t="s">
        <v>156</v>
      </c>
      <c r="H14" s="33">
        <v>100</v>
      </c>
      <c r="I14" s="68">
        <v>30</v>
      </c>
      <c r="J14" s="68">
        <v>2.1</v>
      </c>
      <c r="K14" s="100" t="s">
        <v>283</v>
      </c>
    </row>
    <row r="15" spans="1:11" s="93" customFormat="1" ht="360">
      <c r="A15" s="99" t="s">
        <v>122</v>
      </c>
      <c r="B15" s="101"/>
      <c r="C15" s="33"/>
      <c r="D15" s="33" t="s">
        <v>157</v>
      </c>
      <c r="E15" s="33" t="s">
        <v>155</v>
      </c>
      <c r="F15" s="33"/>
      <c r="G15" s="33" t="s">
        <v>158</v>
      </c>
      <c r="H15" s="33" t="s">
        <v>159</v>
      </c>
      <c r="I15" s="68">
        <v>2</v>
      </c>
      <c r="J15" s="68">
        <v>0</v>
      </c>
      <c r="K15" s="100" t="s">
        <v>284</v>
      </c>
    </row>
    <row r="16" spans="1:11" s="93" customFormat="1" ht="409.5">
      <c r="A16" s="99" t="s">
        <v>127</v>
      </c>
      <c r="B16" s="101"/>
      <c r="C16" s="33"/>
      <c r="D16" s="33" t="s">
        <v>160</v>
      </c>
      <c r="E16" s="33" t="s">
        <v>155</v>
      </c>
      <c r="F16" s="33"/>
      <c r="G16" s="33" t="s">
        <v>161</v>
      </c>
      <c r="H16" s="33" t="s">
        <v>80</v>
      </c>
      <c r="I16" s="68">
        <v>10</v>
      </c>
      <c r="J16" s="68">
        <v>0</v>
      </c>
      <c r="K16" s="100" t="s">
        <v>285</v>
      </c>
    </row>
    <row r="17" spans="1:11" s="93" customFormat="1" ht="270">
      <c r="A17" s="99" t="s">
        <v>132</v>
      </c>
      <c r="B17" s="101"/>
      <c r="C17" s="33"/>
      <c r="D17" s="33" t="s">
        <v>162</v>
      </c>
      <c r="E17" s="33" t="s">
        <v>155</v>
      </c>
      <c r="F17" s="33"/>
      <c r="G17" s="33" t="s">
        <v>163</v>
      </c>
      <c r="H17" s="33" t="s">
        <v>164</v>
      </c>
      <c r="I17" s="68">
        <v>442</v>
      </c>
      <c r="J17" s="68">
        <v>24.7</v>
      </c>
      <c r="K17" s="100" t="s">
        <v>286</v>
      </c>
    </row>
    <row r="18" spans="1:11" s="93" customFormat="1" ht="15.75">
      <c r="A18" s="99"/>
      <c r="B18" s="101"/>
      <c r="C18" s="33"/>
      <c r="D18" s="33"/>
      <c r="E18" s="33"/>
      <c r="F18" s="33"/>
      <c r="G18" s="33"/>
      <c r="H18" s="33"/>
      <c r="I18" s="68"/>
      <c r="J18" s="68"/>
      <c r="K18" s="100"/>
    </row>
    <row r="19" spans="1:11" s="93" customFormat="1" ht="63">
      <c r="A19" s="98" t="s">
        <v>165</v>
      </c>
      <c r="B19" s="95" t="s">
        <v>166</v>
      </c>
      <c r="C19" s="95" t="s">
        <v>167</v>
      </c>
      <c r="D19" s="33"/>
      <c r="E19" s="33"/>
      <c r="F19" s="33"/>
      <c r="G19" s="33"/>
      <c r="H19" s="33"/>
      <c r="I19" s="96">
        <f>I20+I21+I22+I23+I24+I25</f>
        <v>1440.4</v>
      </c>
      <c r="J19" s="96">
        <f>J20+J21+J22+J23+J24+J25</f>
        <v>948.9</v>
      </c>
      <c r="K19" s="100"/>
    </row>
    <row r="20" spans="1:11" s="93" customFormat="1" ht="210">
      <c r="A20" s="99" t="s">
        <v>116</v>
      </c>
      <c r="B20" s="101"/>
      <c r="C20" s="33"/>
      <c r="D20" s="33" t="s">
        <v>168</v>
      </c>
      <c r="E20" s="33" t="s">
        <v>24</v>
      </c>
      <c r="F20" s="33"/>
      <c r="G20" s="33" t="s">
        <v>169</v>
      </c>
      <c r="H20" s="33">
        <v>3</v>
      </c>
      <c r="I20" s="68">
        <v>18.4</v>
      </c>
      <c r="J20" s="68">
        <v>44.5</v>
      </c>
      <c r="K20" s="100" t="s">
        <v>287</v>
      </c>
    </row>
    <row r="21" spans="1:11" s="93" customFormat="1" ht="236.25">
      <c r="A21" s="99" t="s">
        <v>122</v>
      </c>
      <c r="B21" s="101"/>
      <c r="C21" s="33"/>
      <c r="D21" s="33" t="s">
        <v>170</v>
      </c>
      <c r="E21" s="33" t="s">
        <v>24</v>
      </c>
      <c r="F21" s="33"/>
      <c r="G21" s="33" t="s">
        <v>171</v>
      </c>
      <c r="H21" s="33">
        <v>0.03</v>
      </c>
      <c r="I21" s="68">
        <v>2</v>
      </c>
      <c r="J21" s="68">
        <v>0</v>
      </c>
      <c r="K21" s="100" t="s">
        <v>281</v>
      </c>
    </row>
    <row r="22" spans="1:11" s="93" customFormat="1" ht="110.25">
      <c r="A22" s="99" t="s">
        <v>127</v>
      </c>
      <c r="B22" s="101"/>
      <c r="C22" s="33"/>
      <c r="D22" s="33" t="s">
        <v>172</v>
      </c>
      <c r="E22" s="33" t="s">
        <v>24</v>
      </c>
      <c r="F22" s="33"/>
      <c r="G22" s="33" t="s">
        <v>173</v>
      </c>
      <c r="H22" s="33">
        <v>7.9</v>
      </c>
      <c r="I22" s="68">
        <v>1300</v>
      </c>
      <c r="J22" s="49">
        <v>485.9</v>
      </c>
      <c r="K22" s="100" t="s">
        <v>288</v>
      </c>
    </row>
    <row r="23" spans="1:11" s="93" customFormat="1" ht="157.5">
      <c r="A23" s="99" t="s">
        <v>132</v>
      </c>
      <c r="B23" s="101"/>
      <c r="C23" s="33"/>
      <c r="D23" s="33" t="s">
        <v>174</v>
      </c>
      <c r="E23" s="33" t="s">
        <v>24</v>
      </c>
      <c r="F23" s="33"/>
      <c r="G23" s="33" t="s">
        <v>175</v>
      </c>
      <c r="H23" s="33">
        <v>0.1</v>
      </c>
      <c r="I23" s="68">
        <v>50</v>
      </c>
      <c r="J23" s="68">
        <v>75</v>
      </c>
      <c r="K23" s="100" t="s">
        <v>289</v>
      </c>
    </row>
    <row r="24" spans="1:11" s="93" customFormat="1" ht="126">
      <c r="A24" s="99" t="s">
        <v>176</v>
      </c>
      <c r="B24" s="101"/>
      <c r="C24" s="33"/>
      <c r="D24" s="33" t="s">
        <v>177</v>
      </c>
      <c r="E24" s="33" t="s">
        <v>178</v>
      </c>
      <c r="F24" s="33" t="s">
        <v>179</v>
      </c>
      <c r="G24" s="33" t="s">
        <v>180</v>
      </c>
      <c r="H24" s="33">
        <v>0.86</v>
      </c>
      <c r="I24" s="68">
        <v>60</v>
      </c>
      <c r="J24" s="68">
        <v>0</v>
      </c>
      <c r="K24" s="100" t="s">
        <v>281</v>
      </c>
    </row>
    <row r="25" spans="1:11" s="93" customFormat="1" ht="225">
      <c r="A25" s="99" t="s">
        <v>181</v>
      </c>
      <c r="B25" s="101"/>
      <c r="C25" s="33"/>
      <c r="D25" s="33" t="s">
        <v>182</v>
      </c>
      <c r="E25" s="33" t="s">
        <v>24</v>
      </c>
      <c r="F25" s="33"/>
      <c r="G25" s="33" t="s">
        <v>156</v>
      </c>
      <c r="H25" s="33">
        <v>100</v>
      </c>
      <c r="I25" s="68">
        <v>10</v>
      </c>
      <c r="J25" s="50">
        <v>343.5</v>
      </c>
      <c r="K25" s="100" t="s">
        <v>290</v>
      </c>
    </row>
    <row r="26" spans="1:11" s="93" customFormat="1" ht="15.75">
      <c r="A26" s="99"/>
      <c r="B26" s="101"/>
      <c r="C26" s="33"/>
      <c r="D26" s="33"/>
      <c r="E26" s="33"/>
      <c r="F26" s="33"/>
      <c r="G26" s="33"/>
      <c r="H26" s="33"/>
      <c r="I26" s="68"/>
      <c r="J26" s="68"/>
      <c r="K26" s="100"/>
    </row>
    <row r="27" spans="1:11" s="93" customFormat="1" ht="63">
      <c r="A27" s="98" t="s">
        <v>183</v>
      </c>
      <c r="B27" s="95" t="s">
        <v>184</v>
      </c>
      <c r="C27" s="95" t="s">
        <v>185</v>
      </c>
      <c r="D27" s="33"/>
      <c r="E27" s="33"/>
      <c r="F27" s="33"/>
      <c r="G27" s="33"/>
      <c r="H27" s="33"/>
      <c r="I27" s="96">
        <f>I28+I29</f>
        <v>210</v>
      </c>
      <c r="J27" s="96">
        <f>J28+J29</f>
        <v>4139.3</v>
      </c>
      <c r="K27" s="100"/>
    </row>
    <row r="28" spans="1:11" s="93" customFormat="1" ht="300">
      <c r="A28" s="99" t="s">
        <v>116</v>
      </c>
      <c r="B28" s="101"/>
      <c r="C28" s="33"/>
      <c r="D28" s="33" t="s">
        <v>186</v>
      </c>
      <c r="E28" s="33" t="s">
        <v>118</v>
      </c>
      <c r="F28" s="33" t="s">
        <v>187</v>
      </c>
      <c r="G28" s="33" t="s">
        <v>188</v>
      </c>
      <c r="H28" s="33" t="s">
        <v>189</v>
      </c>
      <c r="I28" s="68">
        <v>200</v>
      </c>
      <c r="J28" s="68">
        <v>744.3</v>
      </c>
      <c r="K28" s="100" t="s">
        <v>291</v>
      </c>
    </row>
    <row r="29" spans="1:11" s="93" customFormat="1" ht="409.5">
      <c r="A29" s="99" t="s">
        <v>122</v>
      </c>
      <c r="B29" s="101"/>
      <c r="C29" s="33"/>
      <c r="D29" s="33" t="s">
        <v>190</v>
      </c>
      <c r="E29" s="33" t="s">
        <v>118</v>
      </c>
      <c r="F29" s="33" t="s">
        <v>191</v>
      </c>
      <c r="G29" s="33" t="s">
        <v>192</v>
      </c>
      <c r="H29" s="33" t="s">
        <v>193</v>
      </c>
      <c r="I29" s="68">
        <v>10</v>
      </c>
      <c r="J29" s="68">
        <v>3395</v>
      </c>
      <c r="K29" s="100" t="s">
        <v>292</v>
      </c>
    </row>
    <row r="30" spans="1:11" s="93" customFormat="1" ht="15.75">
      <c r="A30" s="99"/>
      <c r="B30" s="101"/>
      <c r="C30" s="33"/>
      <c r="D30" s="33"/>
      <c r="E30" s="33"/>
      <c r="F30" s="33"/>
      <c r="G30" s="33"/>
      <c r="H30" s="33"/>
      <c r="I30" s="68"/>
      <c r="J30" s="68"/>
      <c r="K30" s="100"/>
    </row>
    <row r="31" spans="1:11" s="93" customFormat="1" ht="63">
      <c r="A31" s="98" t="s">
        <v>194</v>
      </c>
      <c r="B31" s="95" t="s">
        <v>195</v>
      </c>
      <c r="C31" s="95" t="s">
        <v>196</v>
      </c>
      <c r="D31" s="33"/>
      <c r="E31" s="33"/>
      <c r="F31" s="33"/>
      <c r="G31" s="33"/>
      <c r="H31" s="33"/>
      <c r="I31" s="96">
        <f>I32+I33+I34+I35</f>
        <v>20.6</v>
      </c>
      <c r="J31" s="96">
        <f>J32+J33+J34+J35</f>
        <v>2.8000000000000003</v>
      </c>
      <c r="K31" s="102"/>
    </row>
    <row r="32" spans="1:11" s="93" customFormat="1" ht="141.75">
      <c r="A32" s="99" t="s">
        <v>116</v>
      </c>
      <c r="B32" s="101"/>
      <c r="C32" s="33"/>
      <c r="D32" s="33" t="s">
        <v>197</v>
      </c>
      <c r="E32" s="33">
        <v>2016</v>
      </c>
      <c r="F32" s="33"/>
      <c r="G32" s="33" t="s">
        <v>198</v>
      </c>
      <c r="H32" s="33" t="s">
        <v>199</v>
      </c>
      <c r="I32" s="68">
        <v>2.7</v>
      </c>
      <c r="J32" s="68">
        <v>0.1</v>
      </c>
      <c r="K32" s="100" t="s">
        <v>293</v>
      </c>
    </row>
    <row r="33" spans="1:11" s="93" customFormat="1" ht="165">
      <c r="A33" s="99" t="s">
        <v>122</v>
      </c>
      <c r="B33" s="101"/>
      <c r="C33" s="33"/>
      <c r="D33" s="33" t="s">
        <v>200</v>
      </c>
      <c r="E33" s="33">
        <v>2016</v>
      </c>
      <c r="F33" s="33"/>
      <c r="G33" s="33" t="s">
        <v>201</v>
      </c>
      <c r="H33" s="33" t="s">
        <v>202</v>
      </c>
      <c r="I33" s="68">
        <v>9.4</v>
      </c>
      <c r="J33" s="68">
        <v>2.7</v>
      </c>
      <c r="K33" s="100" t="s">
        <v>294</v>
      </c>
    </row>
    <row r="34" spans="1:11" s="93" customFormat="1" ht="180">
      <c r="A34" s="99" t="s">
        <v>127</v>
      </c>
      <c r="B34" s="101"/>
      <c r="C34" s="33"/>
      <c r="D34" s="33" t="s">
        <v>269</v>
      </c>
      <c r="E34" s="33">
        <v>2016</v>
      </c>
      <c r="F34" s="33"/>
      <c r="G34" s="33" t="s">
        <v>270</v>
      </c>
      <c r="H34" s="33" t="s">
        <v>271</v>
      </c>
      <c r="I34" s="68">
        <v>1.5</v>
      </c>
      <c r="J34" s="68">
        <v>0</v>
      </c>
      <c r="K34" s="100" t="s">
        <v>295</v>
      </c>
    </row>
    <row r="35" spans="1:11" s="93" customFormat="1" ht="270">
      <c r="A35" s="99" t="s">
        <v>132</v>
      </c>
      <c r="B35" s="101"/>
      <c r="C35" s="33"/>
      <c r="D35" s="33" t="s">
        <v>272</v>
      </c>
      <c r="E35" s="33">
        <v>2016</v>
      </c>
      <c r="F35" s="33"/>
      <c r="G35" s="33" t="s">
        <v>273</v>
      </c>
      <c r="H35" s="33" t="s">
        <v>274</v>
      </c>
      <c r="I35" s="68">
        <v>7</v>
      </c>
      <c r="J35" s="68">
        <v>0</v>
      </c>
      <c r="K35" s="100" t="s">
        <v>296</v>
      </c>
    </row>
    <row r="36" spans="1:11" s="93" customFormat="1" ht="15.75">
      <c r="A36" s="99"/>
      <c r="B36" s="101"/>
      <c r="C36" s="33"/>
      <c r="D36" s="33"/>
      <c r="E36" s="33"/>
      <c r="F36" s="33"/>
      <c r="G36" s="33"/>
      <c r="H36" s="33"/>
      <c r="I36" s="68"/>
      <c r="J36" s="68"/>
      <c r="K36" s="100"/>
    </row>
    <row r="37" spans="1:11" s="93" customFormat="1" ht="63">
      <c r="A37" s="98" t="s">
        <v>203</v>
      </c>
      <c r="B37" s="92" t="s">
        <v>204</v>
      </c>
      <c r="C37" s="95" t="s">
        <v>205</v>
      </c>
      <c r="D37" s="33"/>
      <c r="E37" s="33"/>
      <c r="F37" s="33"/>
      <c r="G37" s="33"/>
      <c r="H37" s="33"/>
      <c r="I37" s="96">
        <f>I38+I39</f>
        <v>134</v>
      </c>
      <c r="J37" s="96">
        <f>J38+J39</f>
        <v>190</v>
      </c>
      <c r="K37" s="100"/>
    </row>
    <row r="38" spans="1:11" s="93" customFormat="1" ht="204.75">
      <c r="A38" s="99" t="s">
        <v>116</v>
      </c>
      <c r="B38" s="101"/>
      <c r="C38" s="33"/>
      <c r="D38" s="33" t="s">
        <v>206</v>
      </c>
      <c r="E38" s="33" t="s">
        <v>207</v>
      </c>
      <c r="F38" s="33" t="s">
        <v>208</v>
      </c>
      <c r="G38" s="33" t="s">
        <v>209</v>
      </c>
      <c r="H38" s="33">
        <v>18</v>
      </c>
      <c r="I38" s="68">
        <v>15</v>
      </c>
      <c r="J38" s="68">
        <v>0</v>
      </c>
      <c r="K38" s="100" t="s">
        <v>281</v>
      </c>
    </row>
    <row r="39" spans="1:11" s="93" customFormat="1" ht="252">
      <c r="A39" s="99" t="s">
        <v>122</v>
      </c>
      <c r="B39" s="101"/>
      <c r="C39" s="33"/>
      <c r="D39" s="33" t="s">
        <v>210</v>
      </c>
      <c r="E39" s="33" t="s">
        <v>211</v>
      </c>
      <c r="F39" s="33" t="s">
        <v>212</v>
      </c>
      <c r="G39" s="33" t="s">
        <v>213</v>
      </c>
      <c r="H39" s="33">
        <v>51</v>
      </c>
      <c r="I39" s="68">
        <v>119</v>
      </c>
      <c r="J39" s="68">
        <v>190</v>
      </c>
      <c r="K39" s="103" t="s">
        <v>297</v>
      </c>
    </row>
    <row r="40" spans="1:11" s="93" customFormat="1" ht="15.75">
      <c r="A40" s="99"/>
      <c r="B40" s="101"/>
      <c r="C40" s="33"/>
      <c r="D40" s="33"/>
      <c r="E40" s="33"/>
      <c r="F40" s="33"/>
      <c r="G40" s="33"/>
      <c r="H40" s="33"/>
      <c r="I40" s="68"/>
      <c r="J40" s="68"/>
      <c r="K40" s="100"/>
    </row>
    <row r="41" spans="1:11" s="93" customFormat="1" ht="63">
      <c r="A41" s="98" t="s">
        <v>214</v>
      </c>
      <c r="B41" s="95" t="s">
        <v>215</v>
      </c>
      <c r="C41" s="95" t="s">
        <v>216</v>
      </c>
      <c r="D41" s="33"/>
      <c r="E41" s="33"/>
      <c r="F41" s="33"/>
      <c r="G41" s="33"/>
      <c r="H41" s="33"/>
      <c r="I41" s="96">
        <f>I42+I43+I44</f>
        <v>130</v>
      </c>
      <c r="J41" s="96">
        <f>J42+J43+J44</f>
        <v>83</v>
      </c>
      <c r="K41" s="100"/>
    </row>
    <row r="42" spans="1:11" s="93" customFormat="1" ht="141.75">
      <c r="A42" s="99" t="s">
        <v>116</v>
      </c>
      <c r="B42" s="101"/>
      <c r="C42" s="33"/>
      <c r="D42" s="33" t="s">
        <v>217</v>
      </c>
      <c r="E42" s="33" t="s">
        <v>139</v>
      </c>
      <c r="F42" s="33" t="s">
        <v>218</v>
      </c>
      <c r="G42" s="33" t="s">
        <v>219</v>
      </c>
      <c r="H42" s="33" t="s">
        <v>220</v>
      </c>
      <c r="I42" s="68">
        <v>20</v>
      </c>
      <c r="J42" s="68">
        <v>30</v>
      </c>
      <c r="K42" s="33" t="s">
        <v>298</v>
      </c>
    </row>
    <row r="43" spans="1:11" s="93" customFormat="1" ht="110.25">
      <c r="A43" s="99" t="s">
        <v>122</v>
      </c>
      <c r="B43" s="101"/>
      <c r="C43" s="33"/>
      <c r="D43" s="33" t="s">
        <v>221</v>
      </c>
      <c r="E43" s="33" t="s">
        <v>139</v>
      </c>
      <c r="F43" s="33" t="s">
        <v>222</v>
      </c>
      <c r="G43" s="33" t="s">
        <v>223</v>
      </c>
      <c r="H43" s="33" t="s">
        <v>224</v>
      </c>
      <c r="I43" s="68">
        <v>100</v>
      </c>
      <c r="J43" s="68">
        <v>0</v>
      </c>
      <c r="K43" s="104" t="s">
        <v>281</v>
      </c>
    </row>
    <row r="44" spans="1:11" s="93" customFormat="1" ht="126">
      <c r="A44" s="99" t="s">
        <v>127</v>
      </c>
      <c r="B44" s="101"/>
      <c r="C44" s="33"/>
      <c r="D44" s="33" t="s">
        <v>225</v>
      </c>
      <c r="E44" s="33" t="s">
        <v>139</v>
      </c>
      <c r="F44" s="33"/>
      <c r="G44" s="33" t="s">
        <v>226</v>
      </c>
      <c r="H44" s="33" t="s">
        <v>227</v>
      </c>
      <c r="I44" s="68">
        <v>10</v>
      </c>
      <c r="J44" s="68">
        <v>53</v>
      </c>
      <c r="K44" s="103" t="s">
        <v>299</v>
      </c>
    </row>
    <row r="45" spans="1:11" s="93" customFormat="1" ht="15.75">
      <c r="A45" s="99"/>
      <c r="B45" s="101"/>
      <c r="C45" s="33"/>
      <c r="D45" s="33"/>
      <c r="E45" s="33"/>
      <c r="F45" s="33"/>
      <c r="G45" s="33"/>
      <c r="H45" s="33"/>
      <c r="I45" s="68"/>
      <c r="J45" s="68"/>
      <c r="K45" s="105"/>
    </row>
    <row r="46" spans="1:11" s="93" customFormat="1" ht="63">
      <c r="A46" s="98" t="s">
        <v>228</v>
      </c>
      <c r="B46" s="95" t="s">
        <v>229</v>
      </c>
      <c r="C46" s="95" t="s">
        <v>230</v>
      </c>
      <c r="D46" s="33"/>
      <c r="E46" s="33"/>
      <c r="F46" s="33"/>
      <c r="G46" s="33"/>
      <c r="H46" s="33"/>
      <c r="I46" s="96">
        <f>I47+I48+I49</f>
        <v>538.3</v>
      </c>
      <c r="J46" s="96">
        <f>J47+J48+J49</f>
        <v>225.3</v>
      </c>
      <c r="K46" s="100"/>
    </row>
    <row r="47" spans="1:11" s="93" customFormat="1" ht="285">
      <c r="A47" s="99" t="s">
        <v>116</v>
      </c>
      <c r="B47" s="101"/>
      <c r="C47" s="33"/>
      <c r="D47" s="33" t="s">
        <v>231</v>
      </c>
      <c r="E47" s="33" t="s">
        <v>232</v>
      </c>
      <c r="F47" s="33" t="s">
        <v>233</v>
      </c>
      <c r="G47" s="33" t="s">
        <v>234</v>
      </c>
      <c r="H47" s="33" t="s">
        <v>300</v>
      </c>
      <c r="I47" s="68">
        <v>393.3</v>
      </c>
      <c r="J47" s="68">
        <v>96</v>
      </c>
      <c r="K47" s="100" t="s">
        <v>301</v>
      </c>
    </row>
    <row r="48" spans="1:11" s="93" customFormat="1" ht="165">
      <c r="A48" s="99" t="s">
        <v>122</v>
      </c>
      <c r="B48" s="101"/>
      <c r="C48" s="33"/>
      <c r="D48" s="33" t="s">
        <v>123</v>
      </c>
      <c r="E48" s="33" t="s">
        <v>232</v>
      </c>
      <c r="F48" s="33" t="s">
        <v>124</v>
      </c>
      <c r="G48" s="33" t="s">
        <v>125</v>
      </c>
      <c r="H48" s="33" t="s">
        <v>235</v>
      </c>
      <c r="I48" s="68">
        <v>135</v>
      </c>
      <c r="J48" s="68">
        <v>129.3</v>
      </c>
      <c r="K48" s="103" t="s">
        <v>302</v>
      </c>
    </row>
    <row r="49" spans="1:11" s="93" customFormat="1" ht="110.25">
      <c r="A49" s="99" t="s">
        <v>127</v>
      </c>
      <c r="B49" s="101"/>
      <c r="C49" s="33"/>
      <c r="D49" s="33" t="s">
        <v>236</v>
      </c>
      <c r="E49" s="33" t="s">
        <v>232</v>
      </c>
      <c r="F49" s="33"/>
      <c r="G49" s="33" t="s">
        <v>134</v>
      </c>
      <c r="H49" s="33">
        <v>100</v>
      </c>
      <c r="I49" s="68">
        <v>10</v>
      </c>
      <c r="J49" s="68">
        <v>0</v>
      </c>
      <c r="K49" s="106" t="s">
        <v>303</v>
      </c>
    </row>
    <row r="50" spans="1:11" s="93" customFormat="1" ht="15.75">
      <c r="A50" s="99"/>
      <c r="B50" s="101"/>
      <c r="C50" s="33"/>
      <c r="D50" s="33"/>
      <c r="E50" s="33"/>
      <c r="F50" s="33"/>
      <c r="G50" s="33"/>
      <c r="H50" s="33"/>
      <c r="I50" s="68"/>
      <c r="J50" s="68"/>
      <c r="K50" s="100"/>
    </row>
    <row r="51" spans="1:11" s="93" customFormat="1" ht="63">
      <c r="A51" s="98" t="s">
        <v>237</v>
      </c>
      <c r="B51" s="95" t="s">
        <v>238</v>
      </c>
      <c r="C51" s="95" t="s">
        <v>239</v>
      </c>
      <c r="D51" s="33"/>
      <c r="E51" s="33"/>
      <c r="F51" s="33"/>
      <c r="G51" s="33"/>
      <c r="H51" s="33"/>
      <c r="I51" s="96">
        <f>I52+I53+I54</f>
        <v>189</v>
      </c>
      <c r="J51" s="96">
        <f>J52+J53+J54</f>
        <v>480.6</v>
      </c>
      <c r="K51" s="100"/>
    </row>
    <row r="52" spans="1:11" s="93" customFormat="1" ht="157.5">
      <c r="A52" s="99" t="s">
        <v>116</v>
      </c>
      <c r="B52" s="101"/>
      <c r="C52" s="33"/>
      <c r="D52" s="33" t="s">
        <v>123</v>
      </c>
      <c r="E52" s="33" t="s">
        <v>232</v>
      </c>
      <c r="F52" s="33" t="s">
        <v>124</v>
      </c>
      <c r="G52" s="33" t="s">
        <v>240</v>
      </c>
      <c r="H52" s="33" t="s">
        <v>193</v>
      </c>
      <c r="I52" s="68">
        <v>5</v>
      </c>
      <c r="J52" s="68">
        <v>14</v>
      </c>
      <c r="K52" s="100" t="s">
        <v>304</v>
      </c>
    </row>
    <row r="53" spans="1:11" s="93" customFormat="1" ht="141.75">
      <c r="A53" s="99" t="s">
        <v>122</v>
      </c>
      <c r="B53" s="101"/>
      <c r="C53" s="33"/>
      <c r="D53" s="33" t="s">
        <v>241</v>
      </c>
      <c r="E53" s="33" t="s">
        <v>232</v>
      </c>
      <c r="F53" s="33"/>
      <c r="G53" s="33" t="s">
        <v>242</v>
      </c>
      <c r="H53" s="33" t="s">
        <v>243</v>
      </c>
      <c r="I53" s="68">
        <v>8</v>
      </c>
      <c r="J53" s="68">
        <v>0</v>
      </c>
      <c r="K53" s="100" t="s">
        <v>281</v>
      </c>
    </row>
    <row r="54" spans="1:11" s="93" customFormat="1" ht="173.25">
      <c r="A54" s="99" t="s">
        <v>127</v>
      </c>
      <c r="B54" s="101"/>
      <c r="C54" s="33"/>
      <c r="D54" s="33" t="s">
        <v>244</v>
      </c>
      <c r="E54" s="33" t="s">
        <v>232</v>
      </c>
      <c r="F54" s="33" t="s">
        <v>245</v>
      </c>
      <c r="G54" s="33" t="s">
        <v>246</v>
      </c>
      <c r="H54" s="33" t="s">
        <v>247</v>
      </c>
      <c r="I54" s="68">
        <v>176</v>
      </c>
      <c r="J54" s="68">
        <v>466.6</v>
      </c>
      <c r="K54" s="33" t="s">
        <v>305</v>
      </c>
    </row>
    <row r="55" spans="1:11" s="93" customFormat="1" ht="15.75">
      <c r="A55" s="99"/>
      <c r="B55" s="101"/>
      <c r="C55" s="33"/>
      <c r="D55" s="33"/>
      <c r="E55" s="33"/>
      <c r="F55" s="33"/>
      <c r="G55" s="33"/>
      <c r="H55" s="33"/>
      <c r="I55" s="68"/>
      <c r="J55" s="68"/>
      <c r="K55" s="100"/>
    </row>
    <row r="56" spans="1:11" s="93" customFormat="1" ht="63">
      <c r="A56" s="98" t="s">
        <v>248</v>
      </c>
      <c r="B56" s="95" t="s">
        <v>249</v>
      </c>
      <c r="C56" s="95" t="s">
        <v>250</v>
      </c>
      <c r="D56" s="33"/>
      <c r="E56" s="33"/>
      <c r="F56" s="33"/>
      <c r="G56" s="33"/>
      <c r="H56" s="33"/>
      <c r="I56" s="96">
        <f>I57</f>
        <v>20</v>
      </c>
      <c r="J56" s="96">
        <f>J57</f>
        <v>0</v>
      </c>
      <c r="K56" s="100"/>
    </row>
    <row r="57" spans="1:11" s="93" customFormat="1" ht="110.25">
      <c r="A57" s="99" t="s">
        <v>116</v>
      </c>
      <c r="B57" s="101"/>
      <c r="C57" s="33"/>
      <c r="D57" s="33" t="s">
        <v>251</v>
      </c>
      <c r="E57" s="33" t="s">
        <v>232</v>
      </c>
      <c r="F57" s="33"/>
      <c r="G57" s="33" t="s">
        <v>156</v>
      </c>
      <c r="H57" s="33">
        <v>100</v>
      </c>
      <c r="I57" s="68">
        <v>20</v>
      </c>
      <c r="J57" s="68">
        <v>0</v>
      </c>
      <c r="K57" s="106" t="s">
        <v>303</v>
      </c>
    </row>
    <row r="58" spans="1:11" s="93" customFormat="1" ht="15.75">
      <c r="A58" s="99"/>
      <c r="B58" s="101"/>
      <c r="C58" s="33"/>
      <c r="D58" s="33"/>
      <c r="E58" s="33"/>
      <c r="F58" s="33"/>
      <c r="G58" s="33"/>
      <c r="H58" s="33"/>
      <c r="I58" s="68"/>
      <c r="J58" s="68"/>
      <c r="K58" s="100"/>
    </row>
    <row r="59" spans="1:11" s="93" customFormat="1" ht="63">
      <c r="A59" s="98" t="s">
        <v>252</v>
      </c>
      <c r="B59" s="95" t="s">
        <v>253</v>
      </c>
      <c r="C59" s="95" t="s">
        <v>254</v>
      </c>
      <c r="D59" s="33"/>
      <c r="E59" s="33"/>
      <c r="F59" s="33"/>
      <c r="G59" s="33"/>
      <c r="H59" s="33"/>
      <c r="I59" s="96">
        <f>I60+I61</f>
        <v>14</v>
      </c>
      <c r="J59" s="96">
        <f>J60+J61</f>
        <v>1</v>
      </c>
      <c r="K59" s="100"/>
    </row>
    <row r="60" spans="1:11" s="93" customFormat="1" ht="157.5">
      <c r="A60" s="99" t="s">
        <v>116</v>
      </c>
      <c r="B60" s="101"/>
      <c r="C60" s="33"/>
      <c r="D60" s="33" t="s">
        <v>186</v>
      </c>
      <c r="E60" s="33" t="s">
        <v>24</v>
      </c>
      <c r="F60" s="33"/>
      <c r="G60" s="33" t="s">
        <v>255</v>
      </c>
      <c r="H60" s="33" t="s">
        <v>256</v>
      </c>
      <c r="I60" s="68">
        <v>4</v>
      </c>
      <c r="J60" s="68">
        <v>1</v>
      </c>
      <c r="K60" s="100" t="s">
        <v>306</v>
      </c>
    </row>
    <row r="61" spans="1:11" s="93" customFormat="1" ht="157.5">
      <c r="A61" s="99" t="s">
        <v>122</v>
      </c>
      <c r="B61" s="101"/>
      <c r="C61" s="33"/>
      <c r="D61" s="33" t="s">
        <v>257</v>
      </c>
      <c r="E61" s="33" t="s">
        <v>24</v>
      </c>
      <c r="F61" s="33"/>
      <c r="G61" s="33" t="s">
        <v>258</v>
      </c>
      <c r="H61" s="33">
        <v>100</v>
      </c>
      <c r="I61" s="68">
        <v>10</v>
      </c>
      <c r="J61" s="68">
        <v>0</v>
      </c>
      <c r="K61" s="106" t="s">
        <v>307</v>
      </c>
    </row>
    <row r="62" spans="1:11" ht="18.75" customHeight="1">
      <c r="A62" s="138" t="s">
        <v>7</v>
      </c>
      <c r="B62" s="139"/>
      <c r="C62" s="139"/>
      <c r="D62" s="139"/>
      <c r="E62" s="139"/>
      <c r="F62" s="139"/>
      <c r="G62" s="139"/>
      <c r="H62" s="139"/>
      <c r="I62" s="147"/>
      <c r="J62" s="64"/>
      <c r="K62" s="107"/>
    </row>
    <row r="63" spans="1:11" ht="15.75">
      <c r="A63" s="21"/>
      <c r="B63" s="21"/>
      <c r="C63" s="21"/>
      <c r="D63" s="108" t="s">
        <v>6</v>
      </c>
      <c r="E63" s="21"/>
      <c r="F63" s="22"/>
      <c r="G63" s="22"/>
      <c r="H63" s="109">
        <f>SUM(H64:H84)</f>
        <v>3545</v>
      </c>
      <c r="I63" s="109">
        <f>SUM(I64:I84)</f>
        <v>4139</v>
      </c>
      <c r="J63" s="110">
        <f>SUM(J64:J84)</f>
        <v>14795.300000000001</v>
      </c>
      <c r="K63" s="111"/>
    </row>
    <row r="64" spans="1:11" ht="47.25">
      <c r="A64" s="51" t="s">
        <v>19</v>
      </c>
      <c r="B64" s="15" t="s">
        <v>62</v>
      </c>
      <c r="C64" s="33" t="s">
        <v>63</v>
      </c>
      <c r="D64" s="33" t="s">
        <v>26</v>
      </c>
      <c r="E64" s="15" t="s">
        <v>24</v>
      </c>
      <c r="F64" s="10"/>
      <c r="G64" s="52" t="s">
        <v>27</v>
      </c>
      <c r="H64" s="11">
        <v>200</v>
      </c>
      <c r="I64" s="53">
        <v>200</v>
      </c>
      <c r="J64" s="82">
        <v>557.2</v>
      </c>
      <c r="K64" s="54"/>
    </row>
    <row r="65" spans="1:11" ht="78.75">
      <c r="A65" s="143" t="s">
        <v>28</v>
      </c>
      <c r="B65" s="140" t="s">
        <v>76</v>
      </c>
      <c r="C65" s="33" t="s">
        <v>82</v>
      </c>
      <c r="D65" s="56" t="s">
        <v>77</v>
      </c>
      <c r="E65" s="15" t="s">
        <v>24</v>
      </c>
      <c r="F65" s="10"/>
      <c r="G65" s="57" t="s">
        <v>79</v>
      </c>
      <c r="H65" s="11">
        <v>1</v>
      </c>
      <c r="I65" s="53">
        <v>10</v>
      </c>
      <c r="J65" s="83">
        <v>0</v>
      </c>
      <c r="K65" s="54"/>
    </row>
    <row r="66" spans="1:11" ht="47.25">
      <c r="A66" s="145"/>
      <c r="B66" s="142"/>
      <c r="C66" s="58" t="s">
        <v>82</v>
      </c>
      <c r="D66" s="57" t="s">
        <v>78</v>
      </c>
      <c r="E66" s="59" t="s">
        <v>81</v>
      </c>
      <c r="F66" s="10"/>
      <c r="G66" s="57" t="s">
        <v>73</v>
      </c>
      <c r="H66" s="11" t="s">
        <v>80</v>
      </c>
      <c r="I66" s="53">
        <v>500</v>
      </c>
      <c r="J66" s="53">
        <v>2308.1</v>
      </c>
      <c r="K66" s="54"/>
    </row>
    <row r="67" spans="1:11" ht="141.75">
      <c r="A67" s="51" t="s">
        <v>29</v>
      </c>
      <c r="B67" s="15" t="s">
        <v>53</v>
      </c>
      <c r="C67" s="33" t="s">
        <v>56</v>
      </c>
      <c r="D67" s="33" t="s">
        <v>54</v>
      </c>
      <c r="E67" s="15" t="s">
        <v>24</v>
      </c>
      <c r="F67" s="10"/>
      <c r="G67" s="57" t="s">
        <v>55</v>
      </c>
      <c r="H67" s="11">
        <v>1000</v>
      </c>
      <c r="I67" s="53">
        <v>1000</v>
      </c>
      <c r="J67" s="82">
        <v>5192.1</v>
      </c>
      <c r="K67" s="54"/>
    </row>
    <row r="68" spans="1:11" ht="78.75">
      <c r="A68" s="143" t="s">
        <v>30</v>
      </c>
      <c r="B68" s="140" t="s">
        <v>39</v>
      </c>
      <c r="C68" s="33" t="s">
        <v>57</v>
      </c>
      <c r="D68" s="33" t="s">
        <v>40</v>
      </c>
      <c r="E68" s="15" t="s">
        <v>24</v>
      </c>
      <c r="F68" s="112" t="s">
        <v>41</v>
      </c>
      <c r="G68" s="33" t="s">
        <v>33</v>
      </c>
      <c r="H68" s="113">
        <v>10</v>
      </c>
      <c r="I68" s="114">
        <v>10</v>
      </c>
      <c r="J68" s="82">
        <v>8</v>
      </c>
      <c r="K68" s="54"/>
    </row>
    <row r="69" spans="1:11" ht="47.25">
      <c r="A69" s="145"/>
      <c r="B69" s="142"/>
      <c r="C69" s="56" t="s">
        <v>58</v>
      </c>
      <c r="D69" s="56" t="s">
        <v>26</v>
      </c>
      <c r="E69" s="72" t="s">
        <v>24</v>
      </c>
      <c r="F69" s="112"/>
      <c r="G69" s="115" t="s">
        <v>27</v>
      </c>
      <c r="H69" s="113">
        <v>400</v>
      </c>
      <c r="I69" s="114">
        <v>400</v>
      </c>
      <c r="J69" s="116">
        <v>4833.5</v>
      </c>
      <c r="K69" s="54"/>
    </row>
    <row r="70" spans="1:11" ht="63">
      <c r="A70" s="143" t="s">
        <v>61</v>
      </c>
      <c r="B70" s="140" t="s">
        <v>84</v>
      </c>
      <c r="C70" s="33" t="s">
        <v>112</v>
      </c>
      <c r="D70" s="33" t="s">
        <v>85</v>
      </c>
      <c r="E70" s="15" t="s">
        <v>24</v>
      </c>
      <c r="F70" s="10"/>
      <c r="G70" s="57" t="s">
        <v>88</v>
      </c>
      <c r="H70" s="11">
        <v>100</v>
      </c>
      <c r="I70" s="53">
        <v>100</v>
      </c>
      <c r="J70" s="82">
        <v>15</v>
      </c>
      <c r="K70" s="54"/>
    </row>
    <row r="71" spans="1:11" ht="47.25">
      <c r="A71" s="144"/>
      <c r="B71" s="141"/>
      <c r="C71" s="33" t="s">
        <v>112</v>
      </c>
      <c r="D71" s="56" t="s">
        <v>26</v>
      </c>
      <c r="E71" s="15" t="s">
        <v>24</v>
      </c>
      <c r="F71" s="10"/>
      <c r="G71" s="57" t="s">
        <v>86</v>
      </c>
      <c r="H71" s="11">
        <v>50</v>
      </c>
      <c r="I71" s="53">
        <v>50</v>
      </c>
      <c r="J71" s="82">
        <v>0</v>
      </c>
      <c r="K71" s="54"/>
    </row>
    <row r="72" spans="1:11" ht="47.25">
      <c r="A72" s="145"/>
      <c r="B72" s="142"/>
      <c r="C72" s="33" t="s">
        <v>112</v>
      </c>
      <c r="D72" s="56" t="s">
        <v>26</v>
      </c>
      <c r="E72" s="15" t="s">
        <v>24</v>
      </c>
      <c r="F72" s="10"/>
      <c r="G72" s="52" t="s">
        <v>27</v>
      </c>
      <c r="H72" s="11">
        <v>279</v>
      </c>
      <c r="I72" s="53">
        <v>279</v>
      </c>
      <c r="J72" s="82">
        <v>279</v>
      </c>
      <c r="K72" s="54"/>
    </row>
    <row r="73" spans="1:11" ht="47.25">
      <c r="A73" s="51" t="s">
        <v>64</v>
      </c>
      <c r="B73" s="15" t="s">
        <v>107</v>
      </c>
      <c r="C73" s="33" t="s">
        <v>111</v>
      </c>
      <c r="D73" s="60" t="s">
        <v>108</v>
      </c>
      <c r="E73" s="15" t="s">
        <v>109</v>
      </c>
      <c r="F73" s="33" t="s">
        <v>110</v>
      </c>
      <c r="G73" s="52" t="s">
        <v>27</v>
      </c>
      <c r="H73" s="61">
        <v>100</v>
      </c>
      <c r="I73" s="62">
        <v>100</v>
      </c>
      <c r="J73" s="82">
        <v>0</v>
      </c>
      <c r="K73" s="54"/>
    </row>
    <row r="74" spans="1:11" ht="78.75">
      <c r="A74" s="143" t="s">
        <v>68</v>
      </c>
      <c r="B74" s="140" t="s">
        <v>89</v>
      </c>
      <c r="C74" s="33" t="s">
        <v>91</v>
      </c>
      <c r="D74" s="33" t="s">
        <v>90</v>
      </c>
      <c r="E74" s="15" t="s">
        <v>24</v>
      </c>
      <c r="F74" s="33" t="s">
        <v>92</v>
      </c>
      <c r="G74" s="57" t="s">
        <v>93</v>
      </c>
      <c r="H74" s="11" t="s">
        <v>94</v>
      </c>
      <c r="I74" s="53">
        <v>5</v>
      </c>
      <c r="J74" s="53">
        <v>0</v>
      </c>
      <c r="K74" s="54"/>
    </row>
    <row r="75" spans="1:11" ht="63">
      <c r="A75" s="144"/>
      <c r="B75" s="141"/>
      <c r="C75" s="33" t="s">
        <v>91</v>
      </c>
      <c r="D75" s="60" t="s">
        <v>90</v>
      </c>
      <c r="E75" s="15" t="s">
        <v>24</v>
      </c>
      <c r="F75" s="33" t="s">
        <v>95</v>
      </c>
      <c r="G75" s="52" t="s">
        <v>98</v>
      </c>
      <c r="H75" s="61" t="s">
        <v>96</v>
      </c>
      <c r="I75" s="62">
        <v>45</v>
      </c>
      <c r="J75" s="62">
        <v>0</v>
      </c>
      <c r="K75" s="54"/>
    </row>
    <row r="76" spans="1:11" ht="126">
      <c r="A76" s="144"/>
      <c r="B76" s="141"/>
      <c r="C76" s="33" t="s">
        <v>91</v>
      </c>
      <c r="D76" s="60" t="s">
        <v>102</v>
      </c>
      <c r="E76" s="15" t="s">
        <v>24</v>
      </c>
      <c r="F76" s="33" t="s">
        <v>103</v>
      </c>
      <c r="G76" s="52" t="s">
        <v>101</v>
      </c>
      <c r="H76" s="61" t="s">
        <v>99</v>
      </c>
      <c r="I76" s="62">
        <v>5</v>
      </c>
      <c r="J76" s="62">
        <v>0</v>
      </c>
      <c r="K76" s="54"/>
    </row>
    <row r="77" spans="1:11" ht="78.75">
      <c r="A77" s="145"/>
      <c r="B77" s="142"/>
      <c r="C77" s="33" t="s">
        <v>91</v>
      </c>
      <c r="D77" s="60" t="s">
        <v>97</v>
      </c>
      <c r="E77" s="15" t="s">
        <v>24</v>
      </c>
      <c r="F77" s="33" t="s">
        <v>95</v>
      </c>
      <c r="G77" s="52" t="s">
        <v>100</v>
      </c>
      <c r="H77" s="61" t="s">
        <v>104</v>
      </c>
      <c r="I77" s="62">
        <v>15</v>
      </c>
      <c r="J77" s="62">
        <v>0</v>
      </c>
      <c r="K77" s="54"/>
    </row>
    <row r="78" spans="1:11" ht="47.25">
      <c r="A78" s="51" t="s">
        <v>75</v>
      </c>
      <c r="B78" s="117" t="s">
        <v>65</v>
      </c>
      <c r="C78" s="118" t="s">
        <v>66</v>
      </c>
      <c r="D78" s="56" t="s">
        <v>26</v>
      </c>
      <c r="E78" s="15" t="s">
        <v>24</v>
      </c>
      <c r="F78" s="10"/>
      <c r="G78" s="119" t="s">
        <v>25</v>
      </c>
      <c r="H78" s="11">
        <v>800</v>
      </c>
      <c r="I78" s="53">
        <v>800</v>
      </c>
      <c r="J78" s="82">
        <v>369.4</v>
      </c>
      <c r="K78" s="54"/>
    </row>
    <row r="79" spans="1:11" ht="126">
      <c r="A79" s="51"/>
      <c r="B79" s="120"/>
      <c r="C79" s="121"/>
      <c r="D79" s="33" t="s">
        <v>67</v>
      </c>
      <c r="E79" s="15" t="s">
        <v>24</v>
      </c>
      <c r="F79" s="10"/>
      <c r="G79" s="57" t="s">
        <v>33</v>
      </c>
      <c r="H79" s="11">
        <v>85</v>
      </c>
      <c r="I79" s="53">
        <v>85</v>
      </c>
      <c r="J79" s="82">
        <v>78.9</v>
      </c>
      <c r="K79" s="54"/>
    </row>
    <row r="80" spans="1:11" ht="47.25">
      <c r="A80" s="51" t="s">
        <v>83</v>
      </c>
      <c r="B80" s="15" t="s">
        <v>59</v>
      </c>
      <c r="C80" s="33" t="s">
        <v>60</v>
      </c>
      <c r="D80" s="33" t="s">
        <v>26</v>
      </c>
      <c r="E80" s="15" t="s">
        <v>24</v>
      </c>
      <c r="F80" s="10"/>
      <c r="G80" s="52" t="s">
        <v>27</v>
      </c>
      <c r="H80" s="11">
        <v>150</v>
      </c>
      <c r="I80" s="53">
        <v>150</v>
      </c>
      <c r="J80" s="82">
        <v>144.2</v>
      </c>
      <c r="K80" s="54"/>
    </row>
    <row r="81" spans="1:11" s="63" customFormat="1" ht="47.25">
      <c r="A81" s="51" t="s">
        <v>105</v>
      </c>
      <c r="B81" s="122" t="s">
        <v>34</v>
      </c>
      <c r="C81" s="33" t="s">
        <v>38</v>
      </c>
      <c r="D81" s="57" t="s">
        <v>35</v>
      </c>
      <c r="E81" s="21" t="s">
        <v>24</v>
      </c>
      <c r="F81" s="10"/>
      <c r="G81" s="33" t="s">
        <v>27</v>
      </c>
      <c r="H81" s="21">
        <v>300</v>
      </c>
      <c r="I81" s="123">
        <v>300</v>
      </c>
      <c r="J81" s="124">
        <v>1008.9</v>
      </c>
      <c r="K81" s="85"/>
    </row>
    <row r="82" spans="1:11" s="63" customFormat="1" ht="47.25">
      <c r="A82" s="143" t="s">
        <v>106</v>
      </c>
      <c r="B82" s="140" t="s">
        <v>69</v>
      </c>
      <c r="C82" s="33" t="s">
        <v>74</v>
      </c>
      <c r="D82" s="33" t="s">
        <v>70</v>
      </c>
      <c r="E82" s="15" t="s">
        <v>24</v>
      </c>
      <c r="F82" s="10"/>
      <c r="G82" s="57" t="s">
        <v>73</v>
      </c>
      <c r="H82" s="61">
        <v>70</v>
      </c>
      <c r="I82" s="62">
        <v>70</v>
      </c>
      <c r="J82" s="124">
        <v>0</v>
      </c>
      <c r="K82" s="85"/>
    </row>
    <row r="83" spans="1:11" s="63" customFormat="1" ht="47.25">
      <c r="A83" s="144"/>
      <c r="B83" s="141"/>
      <c r="C83" s="33" t="s">
        <v>74</v>
      </c>
      <c r="D83" s="33" t="s">
        <v>71</v>
      </c>
      <c r="E83" s="15" t="s">
        <v>24</v>
      </c>
      <c r="F83" s="10"/>
      <c r="G83" s="57"/>
      <c r="H83" s="61"/>
      <c r="I83" s="62">
        <v>10</v>
      </c>
      <c r="J83" s="124">
        <v>1</v>
      </c>
      <c r="K83" s="85"/>
    </row>
    <row r="84" spans="1:11" s="63" customFormat="1" ht="63">
      <c r="A84" s="145"/>
      <c r="B84" s="142"/>
      <c r="C84" s="33" t="s">
        <v>74</v>
      </c>
      <c r="D84" s="33" t="s">
        <v>72</v>
      </c>
      <c r="E84" s="15" t="s">
        <v>24</v>
      </c>
      <c r="F84" s="10"/>
      <c r="G84" s="57" t="s">
        <v>87</v>
      </c>
      <c r="H84" s="61"/>
      <c r="I84" s="62">
        <v>5</v>
      </c>
      <c r="J84" s="124">
        <v>0</v>
      </c>
      <c r="K84" s="85"/>
    </row>
    <row r="85" spans="1:11" s="63" customFormat="1" ht="18.75" customHeight="1">
      <c r="A85" s="148" t="s">
        <v>5</v>
      </c>
      <c r="B85" s="149"/>
      <c r="C85" s="149"/>
      <c r="D85" s="149"/>
      <c r="E85" s="149"/>
      <c r="F85" s="149"/>
      <c r="G85" s="149"/>
      <c r="H85" s="149"/>
      <c r="I85" s="150"/>
      <c r="J85" s="84"/>
      <c r="K85" s="85"/>
    </row>
    <row r="86" spans="1:11" ht="15.75">
      <c r="A86" s="51"/>
      <c r="B86" s="15"/>
      <c r="C86" s="33"/>
      <c r="D86" s="33"/>
      <c r="E86" s="15"/>
      <c r="F86" s="33"/>
      <c r="G86" s="33"/>
      <c r="H86" s="33"/>
      <c r="I86" s="125"/>
      <c r="J86" s="83"/>
      <c r="K86" s="54"/>
    </row>
    <row r="87" spans="1:11" ht="15.75">
      <c r="A87" s="126"/>
      <c r="B87" s="33"/>
      <c r="C87" s="33"/>
      <c r="D87" s="33"/>
      <c r="E87" s="33"/>
      <c r="F87" s="33"/>
      <c r="G87" s="33"/>
      <c r="H87" s="33"/>
      <c r="I87" s="125"/>
      <c r="J87" s="83"/>
      <c r="K87" s="54"/>
    </row>
    <row r="88" spans="1:11" ht="15.75">
      <c r="A88" s="51"/>
      <c r="B88" s="15"/>
      <c r="C88" s="15"/>
      <c r="D88" s="127"/>
      <c r="E88" s="15"/>
      <c r="F88" s="10"/>
      <c r="G88" s="10"/>
      <c r="H88" s="15"/>
      <c r="I88" s="53"/>
      <c r="J88" s="83"/>
      <c r="K88" s="54"/>
    </row>
    <row r="90" spans="2:10" ht="55.5" customHeight="1">
      <c r="B90" s="151" t="s">
        <v>9</v>
      </c>
      <c r="C90" s="151"/>
      <c r="D90" s="151"/>
      <c r="E90" s="151"/>
      <c r="F90" s="151"/>
      <c r="G90" s="151"/>
      <c r="H90" s="151"/>
      <c r="I90" s="151"/>
      <c r="J90" s="151"/>
    </row>
    <row r="91" spans="2:9" ht="15">
      <c r="B91" s="128"/>
      <c r="C91" s="128"/>
      <c r="D91" s="128"/>
      <c r="E91" s="128"/>
      <c r="F91" s="128"/>
      <c r="G91" s="128"/>
      <c r="H91" s="128"/>
      <c r="I91" s="128"/>
    </row>
    <row r="92" spans="2:9" ht="15">
      <c r="B92" s="128"/>
      <c r="C92" s="128"/>
      <c r="D92" s="128"/>
      <c r="E92" s="128"/>
      <c r="F92" s="128"/>
      <c r="G92" s="128"/>
      <c r="H92" s="128"/>
      <c r="I92" s="128"/>
    </row>
    <row r="93" spans="2:9" ht="15">
      <c r="B93" s="128"/>
      <c r="C93" s="128"/>
      <c r="D93" s="128"/>
      <c r="E93" s="128"/>
      <c r="F93" s="128"/>
      <c r="G93" s="128"/>
      <c r="H93" s="128"/>
      <c r="I93" s="128"/>
    </row>
    <row r="94" spans="2:9" ht="15">
      <c r="B94" s="137"/>
      <c r="C94" s="137"/>
      <c r="D94" s="137"/>
      <c r="E94" s="137"/>
      <c r="F94" s="137"/>
      <c r="G94" s="137"/>
      <c r="H94" s="137"/>
      <c r="I94" s="137"/>
    </row>
  </sheetData>
  <sheetProtection/>
  <mergeCells count="16">
    <mergeCell ref="A2:I2"/>
    <mergeCell ref="A62:I62"/>
    <mergeCell ref="A85:I85"/>
    <mergeCell ref="B90:J90"/>
    <mergeCell ref="B70:B72"/>
    <mergeCell ref="A70:A72"/>
    <mergeCell ref="B94:I94"/>
    <mergeCell ref="A5:I5"/>
    <mergeCell ref="B82:B84"/>
    <mergeCell ref="A82:A84"/>
    <mergeCell ref="B68:B69"/>
    <mergeCell ref="A68:A69"/>
    <mergeCell ref="B65:B66"/>
    <mergeCell ref="A65:A66"/>
    <mergeCell ref="B74:B77"/>
    <mergeCell ref="A74:A77"/>
  </mergeCells>
  <printOptions/>
  <pageMargins left="0.3937007874015748" right="0" top="0.7874015748031497" bottom="0.1968503937007874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Admin</cp:lastModifiedBy>
  <cp:lastPrinted>2016-10-10T03:12:32Z</cp:lastPrinted>
  <dcterms:created xsi:type="dcterms:W3CDTF">2006-09-16T00:00:00Z</dcterms:created>
  <dcterms:modified xsi:type="dcterms:W3CDTF">2017-05-24T08:44:47Z</dcterms:modified>
  <cp:category/>
  <cp:version/>
  <cp:contentType/>
  <cp:contentStatus/>
</cp:coreProperties>
</file>